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estadisticas\Institucionales\"/>
    </mc:Choice>
  </mc:AlternateContent>
  <xr:revisionPtr revIDLastSave="0" documentId="8_{5D82A3E3-4C44-4078-9D4D-20E602C82A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CRU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I12" i="1"/>
  <c r="H12" i="1"/>
  <c r="G12" i="1"/>
  <c r="O10" i="1"/>
  <c r="J10" i="1"/>
  <c r="J9" i="1"/>
  <c r="O9" i="1"/>
  <c r="J8" i="1" l="1"/>
  <c r="J12" i="1" s="1"/>
  <c r="O8" i="1"/>
  <c r="O12" i="1" s="1"/>
  <c r="N7" i="1" l="1"/>
  <c r="N11" i="1" s="1"/>
  <c r="N13" i="1" s="1"/>
  <c r="M7" i="1"/>
  <c r="M11" i="1" s="1"/>
  <c r="M13" i="1" s="1"/>
  <c r="L7" i="1"/>
  <c r="L11" i="1" s="1"/>
  <c r="L13" i="1" s="1"/>
  <c r="I7" i="1"/>
  <c r="I11" i="1" s="1"/>
  <c r="I13" i="1" s="1"/>
  <c r="H7" i="1"/>
  <c r="H11" i="1" s="1"/>
  <c r="H13" i="1" s="1"/>
  <c r="G7" i="1"/>
  <c r="G11" i="1" s="1"/>
  <c r="G13" i="1" s="1"/>
  <c r="O6" i="1"/>
  <c r="J6" i="1"/>
  <c r="O5" i="1"/>
  <c r="J5" i="1"/>
  <c r="O7" i="1" l="1"/>
  <c r="O11" i="1" s="1"/>
  <c r="O13" i="1" s="1"/>
  <c r="J7" i="1"/>
  <c r="J11" i="1" s="1"/>
  <c r="J13" i="1" s="1"/>
</calcChain>
</file>

<file path=xl/sharedStrings.xml><?xml version="1.0" encoding="utf-8"?>
<sst xmlns="http://schemas.openxmlformats.org/spreadsheetml/2006/main" count="28" uniqueCount="18">
  <si>
    <t>Indicadores de Gestión</t>
  </si>
  <si>
    <t>Unidad</t>
  </si>
  <si>
    <t>Operativos</t>
  </si>
  <si>
    <t>Energía entregada</t>
  </si>
  <si>
    <t>GWh</t>
  </si>
  <si>
    <t>Energía facturada</t>
  </si>
  <si>
    <t>Pérdidas de energía</t>
  </si>
  <si>
    <t>Facturación por energía</t>
  </si>
  <si>
    <t>MMRD$</t>
  </si>
  <si>
    <t>Cobros por energía</t>
  </si>
  <si>
    <t>Índices</t>
  </si>
  <si>
    <t>Satisfacción demanda</t>
  </si>
  <si>
    <t>%</t>
  </si>
  <si>
    <t>Cobrabilidad</t>
  </si>
  <si>
    <t>CRI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</si>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</sst>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Franklin Gothic Book"/>
      <family val="2"/>
    </font>
    <font>
      <sz val="12"/>
      <name val="Franklin Gothic Book"/>
      <family val="2"/>
    </font>
    <font>
      <sz val="24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Border="1"/>
    <xf numFmtId="164" fontId="2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2" fillId="2" borderId="0" xfId="1" applyFont="1" applyFill="1" applyBorder="1" applyAlignment="1">
      <alignment horizontal="center" vertical="center" textRotation="90" wrapText="1"/>
    </xf>
    <xf numFmtId="0" fontId="2" fillId="2" borderId="0" xfId="1" applyFont="1" applyFill="1" applyBorder="1" applyAlignment="1">
      <alignment horizontal="center" vertical="center" textRotation="90"/>
    </xf>
    <xf numFmtId="0" fontId="2" fillId="2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vertical="center" textRotation="90" wrapText="1"/>
    </xf>
    <xf numFmtId="3" fontId="2" fillId="2" borderId="0" xfId="1" applyNumberFormat="1" applyFont="1" applyFill="1" applyBorder="1" applyAlignment="1">
      <alignment horizontal="left" vertical="center"/>
    </xf>
    <xf numFmtId="3" fontId="3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textRotation="90"/>
    </xf>
  </cellXfs>
  <cellStyles count="2">
    <cellStyle name="Normal" xfId="0" builtinId="0"/>
    <cellStyle name="Normal 2 2 4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0" zoomScaleNormal="80" workbookViewId="0">
      <selection activeCell="U32" sqref="U32"/>
    </sheetView>
  </sheetViews>
  <sheetFormatPr baseColWidth="10" defaultRowHeight="15" x14ac:dyDescent="0.25"/>
  <cols>
    <col min="1" max="1" width="3" style="1" customWidth="1"/>
    <col min="2" max="2" width="6.42578125" style="1" customWidth="1"/>
    <col min="3" max="3" width="0.85546875" style="1" customWidth="1"/>
    <col min="4" max="4" width="29.140625" style="1" bestFit="1" customWidth="1"/>
    <col min="5" max="5" width="11.42578125" style="1"/>
    <col min="6" max="6" width="1" style="1" customWidth="1"/>
    <col min="7" max="8" width="13.140625" style="1" bestFit="1" customWidth="1"/>
    <col min="9" max="9" width="16.7109375" style="1" customWidth="1"/>
    <col min="10" max="10" width="13.140625" style="1" bestFit="1" customWidth="1"/>
    <col min="11" max="11" width="0.85546875" style="1" customWidth="1"/>
    <col min="12" max="13" width="13.140625" style="1" bestFit="1" customWidth="1"/>
    <col min="14" max="14" width="16.5703125" style="1" bestFit="1" customWidth="1"/>
    <col min="15" max="15" width="13.140625" style="1" bestFit="1" customWidth="1"/>
    <col min="16" max="16384" width="11.42578125" style="1"/>
  </cols>
  <sheetData>
    <row r="1" spans="1:15" ht="15" customHeight="1" x14ac:dyDescent="0.25">
      <c r="A1" s="2"/>
      <c r="B1" s="2"/>
      <c r="C1" s="2"/>
      <c r="D1" s="2"/>
      <c r="E1" s="2"/>
      <c r="F1" s="2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 x14ac:dyDescent="0.25">
      <c r="A2" s="2"/>
      <c r="B2" s="2"/>
      <c r="C2" s="2"/>
      <c r="D2" s="2"/>
      <c r="E2" s="2"/>
      <c r="F2" s="2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 x14ac:dyDescent="0.25">
      <c r="A3" s="8"/>
      <c r="B3" s="11" t="s">
        <v>0</v>
      </c>
      <c r="C3" s="11"/>
      <c r="D3" s="11"/>
      <c r="E3" s="12" t="s">
        <v>1</v>
      </c>
      <c r="F3" s="8"/>
      <c r="G3" s="13" t="s">
        <v>15</v>
      </c>
      <c r="H3" s="13" t="s">
        <v>16</v>
      </c>
      <c r="I3" s="13" t="s">
        <v>17</v>
      </c>
      <c r="J3" s="13">
        <v>2021</v>
      </c>
      <c r="K3" s="8"/>
      <c r="L3" s="13" t="s">
        <v>15</v>
      </c>
      <c r="M3" s="13" t="s">
        <v>16</v>
      </c>
      <c r="N3" s="13" t="s">
        <v>17</v>
      </c>
      <c r="O3" s="13">
        <v>2022</v>
      </c>
    </row>
    <row r="4" spans="1:15" ht="15" customHeight="1" x14ac:dyDescent="0.25">
      <c r="A4" s="8"/>
      <c r="B4" s="11"/>
      <c r="C4" s="11"/>
      <c r="D4" s="11"/>
      <c r="E4" s="12"/>
      <c r="F4" s="8"/>
      <c r="G4" s="13"/>
      <c r="H4" s="13"/>
      <c r="I4" s="13"/>
      <c r="J4" s="13"/>
      <c r="K4" s="8"/>
      <c r="L4" s="13"/>
      <c r="M4" s="13"/>
      <c r="N4" s="13"/>
      <c r="O4" s="13"/>
    </row>
    <row r="5" spans="1:15" ht="19.5" customHeight="1" x14ac:dyDescent="0.25">
      <c r="A5" s="8"/>
      <c r="B5" s="14" t="s">
        <v>2</v>
      </c>
      <c r="C5" s="9"/>
      <c r="D5" s="15" t="s">
        <v>3</v>
      </c>
      <c r="E5" s="16" t="s">
        <v>4</v>
      </c>
      <c r="F5" s="8"/>
      <c r="G5" s="3">
        <v>454.70467252148273</v>
      </c>
      <c r="H5" s="3">
        <v>501.44042946854285</v>
      </c>
      <c r="I5" s="3">
        <v>480.61474875423471</v>
      </c>
      <c r="J5" s="3">
        <f>AVERAGE(G5:I5)</f>
        <v>478.91995024808676</v>
      </c>
      <c r="K5" s="8"/>
      <c r="L5" s="3">
        <v>453.57594817787503</v>
      </c>
      <c r="M5" s="3">
        <v>516.53737176737377</v>
      </c>
      <c r="N5" s="3">
        <v>545.57954976647181</v>
      </c>
      <c r="O5" s="3">
        <f>AVERAGE(L5:N5)</f>
        <v>505.23095657057348</v>
      </c>
    </row>
    <row r="6" spans="1:15" ht="19.5" x14ac:dyDescent="0.25">
      <c r="A6" s="8"/>
      <c r="B6" s="14"/>
      <c r="C6" s="9"/>
      <c r="D6" s="4" t="s">
        <v>5</v>
      </c>
      <c r="E6" s="5" t="s">
        <v>4</v>
      </c>
      <c r="F6" s="8"/>
      <c r="G6" s="3">
        <v>230.01158119999999</v>
      </c>
      <c r="H6" s="3">
        <v>236.26142897000011</v>
      </c>
      <c r="I6" s="3">
        <v>235.72110398999996</v>
      </c>
      <c r="J6" s="3">
        <f>AVERAGE(G6:I6)</f>
        <v>233.99803805333337</v>
      </c>
      <c r="K6" s="8"/>
      <c r="L6" s="3">
        <v>267.25811399999998</v>
      </c>
      <c r="M6" s="3">
        <v>273.651837</v>
      </c>
      <c r="N6" s="3">
        <v>290.12085710000002</v>
      </c>
      <c r="O6" s="3">
        <f>AVERAGE(L6:N6)</f>
        <v>277.01026936666671</v>
      </c>
    </row>
    <row r="7" spans="1:15" ht="19.5" x14ac:dyDescent="0.25">
      <c r="A7" s="8"/>
      <c r="B7" s="14"/>
      <c r="C7" s="9"/>
      <c r="D7" s="4" t="s">
        <v>6</v>
      </c>
      <c r="E7" s="5" t="s">
        <v>4</v>
      </c>
      <c r="F7" s="8"/>
      <c r="G7" s="3">
        <f>G5-G6</f>
        <v>224.69309132148274</v>
      </c>
      <c r="H7" s="3">
        <f t="shared" ref="H7:J7" si="0">H5-H6</f>
        <v>265.17900049854273</v>
      </c>
      <c r="I7" s="3">
        <f t="shared" si="0"/>
        <v>244.89364476423475</v>
      </c>
      <c r="J7" s="3">
        <f t="shared" si="0"/>
        <v>244.92191219475339</v>
      </c>
      <c r="K7" s="8"/>
      <c r="L7" s="3">
        <f>L5-L6</f>
        <v>186.31783417787506</v>
      </c>
      <c r="M7" s="3">
        <f t="shared" ref="M7:O7" si="1">M5-M6</f>
        <v>242.88553476737377</v>
      </c>
      <c r="N7" s="3">
        <f t="shared" si="1"/>
        <v>255.45869266647179</v>
      </c>
      <c r="O7" s="3">
        <f t="shared" si="1"/>
        <v>228.22068720390678</v>
      </c>
    </row>
    <row r="8" spans="1:15" ht="19.5" x14ac:dyDescent="0.25">
      <c r="A8" s="8"/>
      <c r="B8" s="14"/>
      <c r="C8" s="9"/>
      <c r="D8" s="4" t="s">
        <v>7</v>
      </c>
      <c r="E8" s="5" t="s">
        <v>8</v>
      </c>
      <c r="F8" s="8"/>
      <c r="G8" s="3">
        <v>1849.7258237399999</v>
      </c>
      <c r="H8" s="3">
        <v>1889.6430465600004</v>
      </c>
      <c r="I8" s="3">
        <v>1874.5753267699999</v>
      </c>
      <c r="J8" s="3">
        <f>AVERAGE(G8:I8)</f>
        <v>1871.3147323566666</v>
      </c>
      <c r="K8" s="8"/>
      <c r="L8" s="3">
        <v>2629.1331765299997</v>
      </c>
      <c r="M8" s="3">
        <v>2724.9863572199997</v>
      </c>
      <c r="N8" s="3">
        <v>2875.3419998599998</v>
      </c>
      <c r="O8" s="3">
        <f>AVERAGE(L8:N8)</f>
        <v>2743.1538445366664</v>
      </c>
    </row>
    <row r="9" spans="1:15" ht="19.5" x14ac:dyDescent="0.25">
      <c r="A9" s="8"/>
      <c r="B9" s="14"/>
      <c r="C9" s="9"/>
      <c r="D9" s="4" t="s">
        <v>9</v>
      </c>
      <c r="E9" s="5" t="s">
        <v>8</v>
      </c>
      <c r="F9" s="8"/>
      <c r="G9" s="3">
        <v>1698.6274259999998</v>
      </c>
      <c r="H9" s="3">
        <v>1747.0431463300001</v>
      </c>
      <c r="I9" s="3">
        <v>1842.5327870999997</v>
      </c>
      <c r="J9" s="3">
        <f>AVERAGE(G9:I9)</f>
        <v>1762.7344531433334</v>
      </c>
      <c r="K9" s="8"/>
      <c r="L9" s="3">
        <v>1850.2966485500051</v>
      </c>
      <c r="M9" s="3">
        <v>2217.5293041200052</v>
      </c>
      <c r="N9" s="3">
        <v>2277.2141025500014</v>
      </c>
      <c r="O9" s="3">
        <f>AVERAGE(L9:N9)</f>
        <v>2115.0133517400041</v>
      </c>
    </row>
    <row r="10" spans="1:15" ht="19.5" customHeight="1" x14ac:dyDescent="0.25">
      <c r="A10" s="8"/>
      <c r="B10" s="17" t="s">
        <v>10</v>
      </c>
      <c r="C10" s="10"/>
      <c r="D10" s="4" t="s">
        <v>11</v>
      </c>
      <c r="E10" s="5" t="s">
        <v>12</v>
      </c>
      <c r="F10" s="8"/>
      <c r="G10" s="6">
        <v>0.95356991042557315</v>
      </c>
      <c r="H10" s="6">
        <v>0.96819478226616651</v>
      </c>
      <c r="I10" s="6">
        <v>0.97837916205989739</v>
      </c>
      <c r="J10" s="6">
        <f>AVERAGE(G10:I10)</f>
        <v>0.96671461825054561</v>
      </c>
      <c r="K10" s="8"/>
      <c r="L10" s="6">
        <v>0.97788104845056778</v>
      </c>
      <c r="M10" s="6">
        <v>0.9609012798122093</v>
      </c>
      <c r="N10" s="6">
        <v>0.97099999999999997</v>
      </c>
      <c r="O10" s="6">
        <f>AVERAGE(L10:N10)</f>
        <v>0.96992744275425913</v>
      </c>
    </row>
    <row r="11" spans="1:15" ht="19.5" x14ac:dyDescent="0.25">
      <c r="A11" s="8"/>
      <c r="B11" s="17"/>
      <c r="C11" s="10"/>
      <c r="D11" s="4" t="s">
        <v>6</v>
      </c>
      <c r="E11" s="5" t="s">
        <v>12</v>
      </c>
      <c r="F11" s="8"/>
      <c r="G11" s="6">
        <f>G7/G5</f>
        <v>0.49415170967012001</v>
      </c>
      <c r="H11" s="6">
        <f t="shared" ref="H11:J11" si="2">H7/H5</f>
        <v>0.52883450339175009</v>
      </c>
      <c r="I11" s="6">
        <f t="shared" si="2"/>
        <v>0.50954250862880324</v>
      </c>
      <c r="J11" s="6">
        <f t="shared" si="2"/>
        <v>0.5114046973150328</v>
      </c>
      <c r="K11" s="8"/>
      <c r="L11" s="6">
        <f>L7/L5</f>
        <v>0.41077538376176942</v>
      </c>
      <c r="M11" s="6">
        <f t="shared" ref="M11:O11" si="3">M7/M5</f>
        <v>0.4702187064148361</v>
      </c>
      <c r="N11" s="6">
        <f t="shared" si="3"/>
        <v>0.46823362931366752</v>
      </c>
      <c r="O11" s="6">
        <f t="shared" si="3"/>
        <v>0.45171556539811442</v>
      </c>
    </row>
    <row r="12" spans="1:15" ht="19.5" x14ac:dyDescent="0.25">
      <c r="A12" s="8"/>
      <c r="B12" s="17"/>
      <c r="C12" s="10"/>
      <c r="D12" s="4" t="s">
        <v>13</v>
      </c>
      <c r="E12" s="5" t="s">
        <v>12</v>
      </c>
      <c r="F12" s="8"/>
      <c r="G12" s="6">
        <f>G9/G8</f>
        <v>0.91831308413346846</v>
      </c>
      <c r="H12" s="6">
        <f t="shared" ref="H12:J12" si="4">H9/H8</f>
        <v>0.92453606489881979</v>
      </c>
      <c r="I12" s="6">
        <f t="shared" si="4"/>
        <v>0.98290677402374038</v>
      </c>
      <c r="J12" s="6">
        <f t="shared" si="4"/>
        <v>0.94197647390046946</v>
      </c>
      <c r="K12" s="8"/>
      <c r="L12" s="6">
        <f>L9/L8</f>
        <v>0.70376680233143463</v>
      </c>
      <c r="M12" s="6">
        <f t="shared" ref="M12:O12" si="5">M9/M8</f>
        <v>0.81377629588659794</v>
      </c>
      <c r="N12" s="6">
        <f t="shared" si="5"/>
        <v>0.79198025927381122</v>
      </c>
      <c r="O12" s="6">
        <f t="shared" si="5"/>
        <v>0.7710152151882832</v>
      </c>
    </row>
    <row r="13" spans="1:15" ht="19.5" x14ac:dyDescent="0.25">
      <c r="A13" s="8"/>
      <c r="B13" s="17"/>
      <c r="C13" s="10"/>
      <c r="D13" s="4" t="s">
        <v>14</v>
      </c>
      <c r="E13" s="5" t="s">
        <v>12</v>
      </c>
      <c r="F13" s="8"/>
      <c r="G13" s="6">
        <f>(1-G11)*G12</f>
        <v>0.46452710359647426</v>
      </c>
      <c r="H13" s="6">
        <f t="shared" ref="H13:J13" si="6">(1-H11)*H12</f>
        <v>0.4356094941502896</v>
      </c>
      <c r="I13" s="6">
        <f t="shared" si="6"/>
        <v>0.48207399063943951</v>
      </c>
      <c r="J13" s="6">
        <f t="shared" si="6"/>
        <v>0.460245280387518</v>
      </c>
      <c r="K13" s="8"/>
      <c r="L13" s="6">
        <f>(1-L11)*L12</f>
        <v>0.41467672402494626</v>
      </c>
      <c r="M13" s="6">
        <f>(1-M11)*M12</f>
        <v>0.43112345872374497</v>
      </c>
      <c r="N13" s="6">
        <f>(1-N11)*N12</f>
        <v>0.42114846812925522</v>
      </c>
      <c r="O13" s="6">
        <f>(1-O11)*O12</f>
        <v>0.42273564132895902</v>
      </c>
    </row>
    <row r="14" spans="1:1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13">
    <mergeCell ref="B3:D4"/>
    <mergeCell ref="E3:E4"/>
    <mergeCell ref="B5:B9"/>
    <mergeCell ref="B10:B13"/>
    <mergeCell ref="G3:G4"/>
    <mergeCell ref="G1:O2"/>
    <mergeCell ref="I3:I4"/>
    <mergeCell ref="J3:J4"/>
    <mergeCell ref="L3:L4"/>
    <mergeCell ref="M3:M4"/>
    <mergeCell ref="N3:N4"/>
    <mergeCell ref="O3:O4"/>
    <mergeCell ref="H3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Ortega</dc:creator>
  <cp:lastModifiedBy>Emanuel Acosta Diaz</cp:lastModifiedBy>
  <dcterms:created xsi:type="dcterms:W3CDTF">2021-10-08T17:19:32Z</dcterms:created>
  <dcterms:modified xsi:type="dcterms:W3CDTF">2022-07-11T13:56:34Z</dcterms:modified>
</cp:coreProperties>
</file>