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indhira.ozuna\Desktop\Documentos\Procesos\UD-CD-2021-0026 (Readecuacion los LLanos)\"/>
    </mc:Choice>
  </mc:AlternateContent>
  <xr:revisionPtr revIDLastSave="0" documentId="13_ncr:1_{41AE7C4F-9CAB-449F-BC58-725CC08335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rden de compra (2)" sheetId="14" r:id="rId1"/>
  </sheets>
  <definedNames>
    <definedName name="_xlnm.Print_Area" localSheetId="0">'Orden de compra (2)'!$A$1:$I$42</definedName>
    <definedName name="Excel_BuiltIn_Print_Area_1" localSheetId="0">'Orden de compra (2)'!$B$2:$I$18</definedName>
    <definedName name="Excel_BuiltIn_Print_Area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4" l="1"/>
  <c r="H18" i="14"/>
  <c r="D21" i="14"/>
  <c r="G21" i="14"/>
  <c r="H20" i="14"/>
  <c r="G23" i="14"/>
  <c r="G24" i="14"/>
  <c r="G25" i="14"/>
  <c r="H22" i="14"/>
  <c r="G27" i="14"/>
  <c r="H26" i="14"/>
  <c r="H28" i="14"/>
  <c r="F31" i="14"/>
  <c r="F32" i="14"/>
  <c r="F33" i="14"/>
  <c r="F35" i="14"/>
  <c r="F37" i="14"/>
  <c r="F30" i="14"/>
  <c r="B27" i="14"/>
  <c r="B23" i="14"/>
  <c r="B24" i="14"/>
  <c r="B25" i="14"/>
  <c r="B21" i="14"/>
  <c r="B19" i="14"/>
  <c r="B16" i="14"/>
  <c r="G12" i="14"/>
</calcChain>
</file>

<file path=xl/sharedStrings.xml><?xml version="1.0" encoding="utf-8"?>
<sst xmlns="http://schemas.openxmlformats.org/spreadsheetml/2006/main" count="38" uniqueCount="32">
  <si>
    <t>PARTIDAS</t>
  </si>
  <si>
    <t>CANTIDAD</t>
  </si>
  <si>
    <t>UNIDAD</t>
  </si>
  <si>
    <t>P. U.</t>
  </si>
  <si>
    <t>VALOR</t>
  </si>
  <si>
    <t>SUB-TOTAL</t>
  </si>
  <si>
    <t xml:space="preserve">SUB TOTAL </t>
  </si>
  <si>
    <t>Ítem</t>
  </si>
  <si>
    <t xml:space="preserve"> </t>
  </si>
  <si>
    <t>TOTAL GENERAL</t>
  </si>
  <si>
    <t>%</t>
  </si>
  <si>
    <t>Total</t>
  </si>
  <si>
    <t>Santo Domingo, Rep. Dominicana.</t>
  </si>
  <si>
    <t>Dirección técnica y responsabilidad</t>
  </si>
  <si>
    <t>GERENCIA DE SERVICIOS GENERALES</t>
  </si>
  <si>
    <r>
      <t>Itbis 18%</t>
    </r>
    <r>
      <rPr>
        <sz val="16"/>
        <rFont val="Arial"/>
        <family val="2"/>
      </rPr>
      <t xml:space="preserve"> (Sobre 10% gastos indirectos)</t>
    </r>
  </si>
  <si>
    <t>Proyecto:</t>
  </si>
  <si>
    <t xml:space="preserve">  PRESUPUESTO</t>
  </si>
  <si>
    <t xml:space="preserve">Limpieza general </t>
  </si>
  <si>
    <t>Trabajos Preliminares</t>
  </si>
  <si>
    <t>Hormigón Armado</t>
  </si>
  <si>
    <t>Pintura</t>
  </si>
  <si>
    <t>Readecuación Oficina Comercial Los Llanos</t>
  </si>
  <si>
    <t>PA</t>
  </si>
  <si>
    <t>M2</t>
  </si>
  <si>
    <t>Sub Total General</t>
  </si>
  <si>
    <t>Limpieza general y bote de escombros</t>
  </si>
  <si>
    <t>Resane de paredes incluye masillado y pulido.</t>
  </si>
  <si>
    <t>Suministro y aplicación  de pintura impermeabilizante blockaid</t>
  </si>
  <si>
    <t xml:space="preserve">Suministro e instalación de pasamanos en Acero inoxidable 316 en tubería de 2 ´´, según diseño </t>
  </si>
  <si>
    <t>Construcción de rampa en  HA E=0.10m 3/8"@0.25m EN A.D. FROTADO - 1:2:4 CON LIGADORA (1.71*0.90mts) en la parte frontal.</t>
  </si>
  <si>
    <t>Suministro y aplicación  de pintura acrílica superior, colores pendientes por indicar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</si>
</sst>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.00_);_(* \(#,##0.00\);_(* \-??_);_(@_)"/>
    <numFmt numFmtId="166" formatCode="_-* #,##0.00\ _€_-;\-* #,##0.00\ _€_-;_-* \-??\ _€_-;_-@_-"/>
    <numFmt numFmtId="167" formatCode="_-[$RD$-1C0A]* #,##0.00_ ;_-[$RD$-1C0A]* \-#,##0.00\ ;_-[$RD$-1C0A]* \-??_ ;_-@_ "/>
    <numFmt numFmtId="168" formatCode="[$-1C0A]d&quot; de &quot;mmmm&quot; de &quot;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sz val="36"/>
      <name val="Monotype Corsiva"/>
      <family val="4"/>
    </font>
    <font>
      <b/>
      <sz val="18"/>
      <color indexed="8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22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3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0" fillId="0" borderId="0" xfId="0" applyFont="1"/>
    <xf numFmtId="0" fontId="24" fillId="0" borderId="0" xfId="0" applyFont="1" applyAlignment="1">
      <alignment horizontal="left"/>
    </xf>
    <xf numFmtId="0" fontId="3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justify" vertical="center"/>
    </xf>
    <xf numFmtId="0" fontId="23" fillId="0" borderId="0" xfId="0" applyFont="1"/>
    <xf numFmtId="0" fontId="18" fillId="0" borderId="0" xfId="0" applyFont="1"/>
    <xf numFmtId="0" fontId="17" fillId="0" borderId="0" xfId="0" applyFont="1"/>
    <xf numFmtId="0" fontId="27" fillId="0" borderId="0" xfId="0" applyFont="1"/>
    <xf numFmtId="2" fontId="13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0" fontId="14" fillId="0" borderId="0" xfId="0" applyFont="1"/>
    <xf numFmtId="2" fontId="7" fillId="0" borderId="0" xfId="2" applyNumberFormat="1" applyFont="1" applyFill="1" applyBorder="1" applyAlignment="1" applyProtection="1">
      <alignment horizontal="center"/>
    </xf>
    <xf numFmtId="165" fontId="18" fillId="4" borderId="6" xfId="2" applyFont="1" applyFill="1" applyBorder="1" applyAlignment="1" applyProtection="1">
      <alignment horizontal="justify" vertical="center"/>
    </xf>
    <xf numFmtId="0" fontId="13" fillId="0" borderId="0" xfId="0" applyFont="1"/>
    <xf numFmtId="2" fontId="3" fillId="0" borderId="0" xfId="2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/>
    </xf>
    <xf numFmtId="2" fontId="25" fillId="0" borderId="0" xfId="2" applyNumberFormat="1" applyFont="1" applyFill="1" applyBorder="1" applyAlignment="1" applyProtection="1">
      <alignment horizontal="left"/>
    </xf>
    <xf numFmtId="2" fontId="9" fillId="3" borderId="0" xfId="2" applyNumberFormat="1" applyFont="1" applyFill="1" applyBorder="1" applyAlignment="1" applyProtection="1">
      <alignment horizontal="center"/>
    </xf>
    <xf numFmtId="165" fontId="9" fillId="3" borderId="0" xfId="2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19" fillId="0" borderId="0" xfId="0" applyFont="1" applyBorder="1"/>
    <xf numFmtId="164" fontId="19" fillId="0" borderId="0" xfId="0" applyNumberFormat="1" applyFont="1"/>
    <xf numFmtId="0" fontId="5" fillId="4" borderId="4" xfId="0" applyFont="1" applyFill="1" applyBorder="1"/>
    <xf numFmtId="0" fontId="20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5" fontId="28" fillId="0" borderId="0" xfId="1" applyFont="1" applyFill="1" applyBorder="1"/>
    <xf numFmtId="165" fontId="29" fillId="0" borderId="0" xfId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64" fontId="30" fillId="0" borderId="0" xfId="0" applyNumberFormat="1" applyFont="1"/>
    <xf numFmtId="167" fontId="31" fillId="0" borderId="0" xfId="1" applyNumberFormat="1" applyFont="1" applyFill="1" applyBorder="1" applyAlignment="1" applyProtection="1">
      <alignment horizontal="center"/>
    </xf>
    <xf numFmtId="0" fontId="33" fillId="0" borderId="0" xfId="0" applyFont="1"/>
    <xf numFmtId="0" fontId="1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167" fontId="18" fillId="0" borderId="0" xfId="1" applyNumberFormat="1" applyFont="1" applyFill="1" applyBorder="1" applyAlignment="1" applyProtection="1">
      <alignment horizontal="center"/>
    </xf>
    <xf numFmtId="0" fontId="34" fillId="0" borderId="0" xfId="0" applyFont="1"/>
    <xf numFmtId="0" fontId="14" fillId="0" borderId="0" xfId="0" applyFont="1" applyBorder="1" applyAlignment="1">
      <alignment horizontal="left"/>
    </xf>
    <xf numFmtId="2" fontId="36" fillId="0" borderId="0" xfId="2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horizontal="center" vertical="center"/>
    </xf>
    <xf numFmtId="164" fontId="13" fillId="4" borderId="4" xfId="0" applyNumberFormat="1" applyFont="1" applyFill="1" applyBorder="1" applyAlignment="1">
      <alignment vertical="center"/>
    </xf>
    <xf numFmtId="0" fontId="0" fillId="5" borderId="0" xfId="0" applyFill="1"/>
    <xf numFmtId="0" fontId="13" fillId="6" borderId="4" xfId="0" applyFont="1" applyFill="1" applyBorder="1" applyAlignment="1">
      <alignment horizontal="justify" vertical="center" wrapText="1"/>
    </xf>
    <xf numFmtId="2" fontId="19" fillId="6" borderId="4" xfId="2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164" fontId="19" fillId="6" borderId="4" xfId="0" applyNumberFormat="1" applyFont="1" applyFill="1" applyBorder="1" applyAlignment="1">
      <alignment horizontal="right" vertical="center"/>
    </xf>
    <xf numFmtId="0" fontId="19" fillId="6" borderId="6" xfId="0" applyFont="1" applyFill="1" applyBorder="1" applyAlignment="1">
      <alignment horizontal="justify" vertical="center" wrapText="1"/>
    </xf>
    <xf numFmtId="164" fontId="13" fillId="6" borderId="4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/>
    </xf>
    <xf numFmtId="0" fontId="17" fillId="6" borderId="4" xfId="0" applyFont="1" applyFill="1" applyBorder="1" applyAlignment="1">
      <alignment horizontal="justify" vertical="center"/>
    </xf>
    <xf numFmtId="2" fontId="13" fillId="6" borderId="4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2" fontId="18" fillId="4" borderId="5" xfId="0" applyNumberFormat="1" applyFont="1" applyFill="1" applyBorder="1" applyAlignment="1">
      <alignment horizontal="center" vertical="center"/>
    </xf>
    <xf numFmtId="2" fontId="13" fillId="6" borderId="4" xfId="4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35" fillId="0" borderId="13" xfId="0" applyFont="1" applyBorder="1" applyAlignment="1">
      <alignment horizontal="center"/>
    </xf>
    <xf numFmtId="167" fontId="17" fillId="0" borderId="6" xfId="1" applyNumberFormat="1" applyFont="1" applyFill="1" applyBorder="1" applyAlignment="1" applyProtection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167" fontId="32" fillId="0" borderId="20" xfId="1" applyNumberFormat="1" applyFont="1" applyFill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7" fontId="18" fillId="6" borderId="0" xfId="0" applyNumberFormat="1" applyFont="1" applyFill="1" applyBorder="1"/>
    <xf numFmtId="167" fontId="18" fillId="6" borderId="0" xfId="1" applyNumberFormat="1" applyFont="1" applyFill="1" applyBorder="1" applyAlignment="1" applyProtection="1">
      <alignment horizontal="center"/>
    </xf>
    <xf numFmtId="0" fontId="18" fillId="6" borderId="0" xfId="0" applyFont="1" applyFill="1" applyBorder="1"/>
    <xf numFmtId="164" fontId="13" fillId="6" borderId="4" xfId="0" applyNumberFormat="1" applyFont="1" applyFill="1" applyBorder="1" applyAlignment="1">
      <alignment horizontal="center" vertical="center"/>
    </xf>
    <xf numFmtId="43" fontId="19" fillId="6" borderId="6" xfId="2" applyNumberFormat="1" applyFont="1" applyFill="1" applyBorder="1" applyAlignment="1">
      <alignment horizontal="center" vertical="center"/>
    </xf>
    <xf numFmtId="2" fontId="17" fillId="6" borderId="5" xfId="0" applyNumberFormat="1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horizontal="justify" vertical="center" wrapText="1"/>
    </xf>
    <xf numFmtId="0" fontId="13" fillId="6" borderId="4" xfId="3" applyFont="1" applyFill="1" applyBorder="1" applyAlignment="1">
      <alignment horizontal="center" vertical="center"/>
    </xf>
    <xf numFmtId="2" fontId="13" fillId="7" borderId="4" xfId="4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164" fontId="13" fillId="7" borderId="4" xfId="0" applyNumberFormat="1" applyFont="1" applyFill="1" applyBorder="1" applyAlignment="1">
      <alignment horizontal="right" vertical="center"/>
    </xf>
    <xf numFmtId="164" fontId="19" fillId="7" borderId="4" xfId="0" applyNumberFormat="1" applyFont="1" applyFill="1" applyBorder="1" applyAlignment="1">
      <alignment horizontal="right" vertical="center"/>
    </xf>
    <xf numFmtId="2" fontId="18" fillId="7" borderId="5" xfId="0" applyNumberFormat="1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justify" vertical="center" wrapText="1"/>
    </xf>
    <xf numFmtId="2" fontId="20" fillId="7" borderId="4" xfId="4" applyNumberFormat="1" applyFont="1" applyFill="1" applyBorder="1" applyAlignment="1">
      <alignment horizontal="center" vertical="center"/>
    </xf>
    <xf numFmtId="0" fontId="20" fillId="7" borderId="4" xfId="3" applyFont="1" applyFill="1" applyBorder="1" applyAlignment="1">
      <alignment horizontal="center" vertical="center"/>
    </xf>
    <xf numFmtId="164" fontId="20" fillId="7" borderId="4" xfId="3" applyNumberFormat="1" applyFont="1" applyFill="1" applyBorder="1" applyAlignment="1">
      <alignment horizontal="right" vertical="center"/>
    </xf>
    <xf numFmtId="164" fontId="20" fillId="7" borderId="4" xfId="0" applyNumberFormat="1" applyFont="1" applyFill="1" applyBorder="1" applyAlignment="1">
      <alignment horizontal="right" vertical="center"/>
    </xf>
    <xf numFmtId="164" fontId="20" fillId="7" borderId="6" xfId="0" applyNumberFormat="1" applyFont="1" applyFill="1" applyBorder="1" applyAlignment="1">
      <alignment horizontal="justify" vertical="center" wrapText="1"/>
    </xf>
    <xf numFmtId="0" fontId="18" fillId="7" borderId="4" xfId="0" applyFont="1" applyFill="1" applyBorder="1" applyAlignment="1">
      <alignment horizontal="justify" vertical="center"/>
    </xf>
    <xf numFmtId="164" fontId="20" fillId="0" borderId="6" xfId="0" applyNumberFormat="1" applyFont="1" applyFill="1" applyBorder="1" applyAlignment="1">
      <alignment horizontal="justify" vertical="center" wrapText="1"/>
    </xf>
    <xf numFmtId="2" fontId="17" fillId="0" borderId="5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2" fontId="16" fillId="5" borderId="2" xfId="2" applyNumberFormat="1" applyFont="1" applyFill="1" applyBorder="1" applyAlignment="1" applyProtection="1">
      <alignment horizontal="center"/>
    </xf>
    <xf numFmtId="0" fontId="16" fillId="5" borderId="3" xfId="0" applyFont="1" applyFill="1" applyBorder="1" applyAlignment="1">
      <alignment horizontal="center"/>
    </xf>
    <xf numFmtId="0" fontId="39" fillId="8" borderId="7" xfId="0" applyFont="1" applyFill="1" applyBorder="1" applyAlignment="1"/>
    <xf numFmtId="0" fontId="39" fillId="8" borderId="8" xfId="0" applyFont="1" applyFill="1" applyBorder="1" applyAlignment="1"/>
    <xf numFmtId="167" fontId="39" fillId="8" borderId="21" xfId="0" applyNumberFormat="1" applyFont="1" applyFill="1" applyBorder="1" applyAlignment="1"/>
    <xf numFmtId="0" fontId="39" fillId="8" borderId="7" xfId="0" applyFont="1" applyFill="1" applyBorder="1"/>
    <xf numFmtId="2" fontId="39" fillId="8" borderId="8" xfId="2" applyNumberFormat="1" applyFont="1" applyFill="1" applyBorder="1" applyAlignment="1" applyProtection="1">
      <alignment horizontal="center"/>
    </xf>
    <xf numFmtId="0" fontId="39" fillId="8" borderId="8" xfId="0" applyFont="1" applyFill="1" applyBorder="1" applyAlignment="1">
      <alignment horizontal="center"/>
    </xf>
    <xf numFmtId="167" fontId="39" fillId="8" borderId="9" xfId="0" applyNumberFormat="1" applyFont="1" applyFill="1" applyBorder="1"/>
    <xf numFmtId="0" fontId="33" fillId="5" borderId="7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167" fontId="18" fillId="5" borderId="9" xfId="1" applyNumberFormat="1" applyFont="1" applyFill="1" applyBorder="1" applyAlignment="1" applyProtection="1">
      <alignment horizontal="center"/>
    </xf>
    <xf numFmtId="0" fontId="39" fillId="9" borderId="18" xfId="0" applyFont="1" applyFill="1" applyBorder="1" applyAlignment="1">
      <alignment vertical="top"/>
    </xf>
    <xf numFmtId="0" fontId="39" fillId="9" borderId="19" xfId="0" applyFont="1" applyFill="1" applyBorder="1" applyAlignment="1">
      <alignment vertical="top"/>
    </xf>
    <xf numFmtId="2" fontId="40" fillId="9" borderId="19" xfId="2" applyNumberFormat="1" applyFont="1" applyFill="1" applyBorder="1" applyAlignment="1" applyProtection="1">
      <alignment horizontal="center"/>
    </xf>
    <xf numFmtId="0" fontId="40" fillId="9" borderId="19" xfId="0" applyFont="1" applyFill="1" applyBorder="1" applyAlignment="1">
      <alignment horizontal="center"/>
    </xf>
    <xf numFmtId="0" fontId="40" fillId="9" borderId="19" xfId="0" applyFont="1" applyFill="1" applyBorder="1"/>
    <xf numFmtId="165" fontId="40" fillId="9" borderId="19" xfId="2" applyFont="1" applyFill="1" applyBorder="1" applyAlignment="1" applyProtection="1"/>
    <xf numFmtId="167" fontId="39" fillId="9" borderId="20" xfId="2" applyNumberFormat="1" applyFont="1" applyFill="1" applyBorder="1" applyAlignment="1" applyProtection="1">
      <alignment horizontal="center"/>
    </xf>
    <xf numFmtId="0" fontId="13" fillId="0" borderId="4" xfId="3" applyFont="1" applyFill="1" applyBorder="1" applyAlignment="1">
      <alignment horizontal="justify" vertical="center" wrapText="1"/>
    </xf>
    <xf numFmtId="2" fontId="13" fillId="0" borderId="4" xfId="4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165" fontId="13" fillId="0" borderId="0" xfId="5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165" fontId="13" fillId="0" borderId="0" xfId="5" applyFont="1"/>
    <xf numFmtId="165" fontId="41" fillId="0" borderId="0" xfId="5" applyFont="1" applyBorder="1" applyAlignment="1">
      <alignment horizontal="center" vertical="center"/>
    </xf>
    <xf numFmtId="165" fontId="42" fillId="0" borderId="0" xfId="5" applyFont="1" applyBorder="1" applyAlignment="1">
      <alignment horizontal="center"/>
    </xf>
    <xf numFmtId="165" fontId="13" fillId="0" borderId="0" xfId="5" applyFont="1" applyFill="1"/>
    <xf numFmtId="164" fontId="13" fillId="0" borderId="4" xfId="3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justify" vertical="center" wrapText="1"/>
    </xf>
    <xf numFmtId="0" fontId="3" fillId="5" borderId="0" xfId="0" applyFont="1" applyFill="1"/>
    <xf numFmtId="0" fontId="3" fillId="6" borderId="0" xfId="0" applyFont="1" applyFill="1"/>
    <xf numFmtId="165" fontId="17" fillId="6" borderId="6" xfId="2" applyFont="1" applyFill="1" applyBorder="1" applyAlignment="1" applyProtection="1">
      <alignment horizontal="justify" vertical="center"/>
    </xf>
    <xf numFmtId="165" fontId="13" fillId="0" borderId="0" xfId="5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5" fontId="20" fillId="0" borderId="0" xfId="5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6" borderId="0" xfId="0" applyFill="1"/>
    <xf numFmtId="0" fontId="39" fillId="6" borderId="0" xfId="0" applyFont="1" applyFill="1" applyBorder="1"/>
    <xf numFmtId="2" fontId="39" fillId="6" borderId="0" xfId="2" applyNumberFormat="1" applyFont="1" applyFill="1" applyBorder="1" applyAlignment="1" applyProtection="1">
      <alignment horizontal="center"/>
    </xf>
    <xf numFmtId="0" fontId="39" fillId="6" borderId="0" xfId="0" applyFont="1" applyFill="1" applyBorder="1" applyAlignment="1">
      <alignment horizontal="center"/>
    </xf>
    <xf numFmtId="167" fontId="39" fillId="6" borderId="0" xfId="0" applyNumberFormat="1" applyFont="1" applyFill="1" applyBorder="1"/>
    <xf numFmtId="165" fontId="38" fillId="8" borderId="7" xfId="2" applyFont="1" applyFill="1" applyBorder="1" applyAlignment="1">
      <alignment horizontal="center" vertical="center"/>
    </xf>
    <xf numFmtId="165" fontId="38" fillId="8" borderId="8" xfId="2" applyFont="1" applyFill="1" applyBorder="1" applyAlignment="1">
      <alignment horizontal="center" vertical="center"/>
    </xf>
    <xf numFmtId="165" fontId="38" fillId="8" borderId="9" xfId="2" applyFont="1" applyFill="1" applyBorder="1" applyAlignment="1">
      <alignment horizontal="center" vertical="center"/>
    </xf>
    <xf numFmtId="165" fontId="13" fillId="0" borderId="0" xfId="5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5" fontId="20" fillId="0" borderId="0" xfId="5" applyFont="1" applyBorder="1" applyAlignment="1">
      <alignment horizontal="center" vertical="center"/>
    </xf>
    <xf numFmtId="165" fontId="38" fillId="8" borderId="10" xfId="2" applyFont="1" applyFill="1" applyBorder="1" applyAlignment="1">
      <alignment horizontal="center"/>
    </xf>
    <xf numFmtId="165" fontId="38" fillId="8" borderId="11" xfId="2" applyFont="1" applyFill="1" applyBorder="1" applyAlignment="1">
      <alignment horizontal="center"/>
    </xf>
    <xf numFmtId="165" fontId="38" fillId="8" borderId="12" xfId="2" applyFont="1" applyFill="1" applyBorder="1" applyAlignment="1">
      <alignment horizontal="center"/>
    </xf>
    <xf numFmtId="168" fontId="39" fillId="8" borderId="14" xfId="0" applyNumberFormat="1" applyFont="1" applyFill="1" applyBorder="1" applyAlignment="1">
      <alignment horizontal="center"/>
    </xf>
    <xf numFmtId="168" fontId="39" fillId="8" borderId="15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">
    <cellStyle name="Millares" xfId="1" builtinId="3"/>
    <cellStyle name="Millares 2" xfId="5" xr:uid="{00000000-0005-0000-0000-000001000000}"/>
    <cellStyle name="Millares_Cotz(1)(1).opc.1" xfId="2" xr:uid="{00000000-0005-0000-0000-000002000000}"/>
    <cellStyle name="Millares_Cotz(1)(1).opc.1 2" xfId="4" xr:uid="{00000000-0005-0000-0000-000003000000}"/>
    <cellStyle name="Normal" xfId="0" builtinId="0"/>
    <cellStyle name="Normal 2" xfId="3" xr:uid="{00000000-0005-0000-0000-000005000000}"/>
    <cellStyle name="Normal 3" xfId="7" xr:uid="{00000000-0005-0000-0000-000006000000}"/>
    <cellStyle name="Normal 8 2" xfId="8" xr:uid="{00000000-0005-0000-0000-000007000000}"/>
    <cellStyle name="Porcentual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263525</xdr:colOff>
      <xdr:row>1</xdr:row>
      <xdr:rowOff>57150</xdr:rowOff>
    </xdr:from>
    <xdr:to>
      <xdr:col>2</xdr:col>
      <xdr:colOff>3952155</xdr:colOff>
      <xdr:row>8</xdr:row>
      <xdr:rowOff>1361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275" y="219075"/>
          <a:ext cx="4717330" cy="162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146"/>
  <sheetViews>
    <sheetView showGridLines="0" tabSelected="1" view="pageBreakPreview" topLeftCell="A19" zoomScale="75" zoomScaleNormal="75" zoomScaleSheetLayoutView="75" workbookViewId="0">
      <selection activeCell="G38" sqref="G38"/>
    </sheetView>
  </sheetViews>
  <sheetFormatPr baseColWidth="10" defaultColWidth="11.42578125" defaultRowHeight="12.75" x14ac:dyDescent="0.2"/>
  <cols>
    <col min="1" max="1" width="4.28515625" customWidth="1"/>
    <col min="2" max="2" width="15.42578125" customWidth="1"/>
    <col min="3" max="3" width="91.5703125" customWidth="1"/>
    <col min="4" max="4" width="32.140625" style="21" bestFit="1" customWidth="1"/>
    <col min="5" max="5" width="10.42578125" customWidth="1"/>
    <col min="6" max="6" width="28" customWidth="1"/>
    <col min="7" max="7" width="27" customWidth="1"/>
    <col min="8" max="8" width="35.140625" customWidth="1"/>
    <col min="9" max="9" width="23.7109375" customWidth="1"/>
    <col min="10" max="10" width="22.7109375" customWidth="1"/>
    <col min="11" max="11" width="20.85546875" customWidth="1"/>
    <col min="12" max="12" width="13.28515625" customWidth="1"/>
    <col min="13" max="13" width="12.5703125" customWidth="1"/>
    <col min="14" max="14" width="11.85546875" customWidth="1"/>
    <col min="15" max="16" width="11.42578125" customWidth="1"/>
    <col min="17" max="17" width="13.42578125" customWidth="1"/>
    <col min="18" max="18" width="12.5703125" customWidth="1"/>
  </cols>
  <sheetData>
    <row r="3" spans="2:9" ht="20.25" x14ac:dyDescent="0.3">
      <c r="C3" s="10" t="s">
        <v>8</v>
      </c>
    </row>
    <row r="4" spans="2:9" ht="20.25" x14ac:dyDescent="0.3">
      <c r="B4" s="11"/>
      <c r="D4" s="36"/>
      <c r="E4" s="14"/>
      <c r="F4" s="25"/>
      <c r="G4" s="25"/>
    </row>
    <row r="5" spans="2:9" ht="20.25" x14ac:dyDescent="0.3">
      <c r="B5" s="11"/>
      <c r="D5" s="36"/>
      <c r="E5" s="43"/>
      <c r="F5" s="11"/>
      <c r="G5" s="11"/>
    </row>
    <row r="6" spans="2:9" ht="20.25" x14ac:dyDescent="0.3">
      <c r="B6" s="11"/>
      <c r="D6" s="36"/>
      <c r="E6" s="43"/>
      <c r="F6" s="11"/>
      <c r="G6" s="11"/>
      <c r="H6" s="4"/>
    </row>
    <row r="7" spans="2:9" ht="20.25" x14ac:dyDescent="0.3">
      <c r="B7" s="11"/>
      <c r="C7" s="11"/>
      <c r="D7" s="37"/>
      <c r="E7" s="51"/>
      <c r="F7" s="11"/>
      <c r="G7" s="11"/>
      <c r="H7" s="4"/>
    </row>
    <row r="8" spans="2:9" ht="18" x14ac:dyDescent="0.25">
      <c r="B8" s="11"/>
      <c r="C8" s="11"/>
      <c r="D8" s="37"/>
      <c r="E8" s="24"/>
      <c r="F8" s="11"/>
      <c r="G8" s="11"/>
      <c r="H8" s="4"/>
    </row>
    <row r="9" spans="2:9" ht="27.75" customHeight="1" x14ac:dyDescent="0.25">
      <c r="B9" s="12"/>
      <c r="C9" s="12"/>
      <c r="D9" s="12"/>
      <c r="E9" s="12"/>
      <c r="F9" s="12"/>
      <c r="G9" s="12"/>
      <c r="H9" s="12"/>
    </row>
    <row r="10" spans="2:9" ht="24.75" customHeight="1" thickBot="1" x14ac:dyDescent="0.45">
      <c r="B10" s="12"/>
      <c r="C10" s="84" t="s">
        <v>14</v>
      </c>
      <c r="D10" s="12"/>
      <c r="E10" s="12"/>
      <c r="F10" s="12"/>
      <c r="G10" s="12"/>
      <c r="H10" s="12"/>
    </row>
    <row r="11" spans="2:9" ht="9" customHeight="1" thickBot="1" x14ac:dyDescent="0.3">
      <c r="B11" s="12"/>
      <c r="C11" s="12"/>
      <c r="D11" s="12"/>
      <c r="E11" s="12"/>
      <c r="F11" s="12"/>
      <c r="G11" s="12"/>
      <c r="H11" s="12"/>
    </row>
    <row r="12" spans="2:9" ht="21" customHeight="1" x14ac:dyDescent="0.3">
      <c r="B12" s="13"/>
      <c r="D12" s="22"/>
      <c r="E12" s="12"/>
      <c r="F12" s="12"/>
      <c r="G12" s="167">
        <f ca="1">TODAY()</f>
        <v>44509</v>
      </c>
      <c r="H12" s="168"/>
    </row>
    <row r="13" spans="2:9" ht="22.5" customHeight="1" thickBot="1" x14ac:dyDescent="0.4">
      <c r="B13" s="83" t="s">
        <v>16</v>
      </c>
      <c r="C13" s="169" t="s">
        <v>22</v>
      </c>
      <c r="D13" s="169"/>
      <c r="E13" s="12"/>
      <c r="F13" s="12"/>
      <c r="G13" s="170" t="s">
        <v>12</v>
      </c>
      <c r="H13" s="171"/>
    </row>
    <row r="14" spans="2:9" ht="18.75" thickBot="1" x14ac:dyDescent="0.3">
      <c r="B14" s="38"/>
      <c r="C14" s="65"/>
      <c r="D14" s="22"/>
      <c r="E14" s="12"/>
      <c r="F14" s="12"/>
      <c r="G14" s="172"/>
      <c r="H14" s="172"/>
    </row>
    <row r="15" spans="2:9" ht="24.75" customHeight="1" thickBot="1" x14ac:dyDescent="0.45">
      <c r="B15" s="164" t="s">
        <v>17</v>
      </c>
      <c r="C15" s="165"/>
      <c r="D15" s="165"/>
      <c r="E15" s="165"/>
      <c r="F15" s="165"/>
      <c r="G15" s="165"/>
      <c r="H15" s="166"/>
    </row>
    <row r="16" spans="2:9" ht="24.75" customHeight="1" thickBot="1" x14ac:dyDescent="0.3">
      <c r="B16" s="158" t="str">
        <f>C13</f>
        <v>Readecuación Oficina Comercial Los Llanos</v>
      </c>
      <c r="C16" s="159"/>
      <c r="D16" s="159"/>
      <c r="E16" s="159"/>
      <c r="F16" s="159"/>
      <c r="G16" s="159"/>
      <c r="H16" s="160"/>
      <c r="I16" s="66"/>
    </row>
    <row r="17" spans="1:10" ht="19.5" customHeight="1" x14ac:dyDescent="0.25">
      <c r="B17" s="113" t="s">
        <v>7</v>
      </c>
      <c r="C17" s="114" t="s">
        <v>0</v>
      </c>
      <c r="D17" s="115" t="s">
        <v>1</v>
      </c>
      <c r="E17" s="114" t="s">
        <v>2</v>
      </c>
      <c r="F17" s="114" t="s">
        <v>3</v>
      </c>
      <c r="G17" s="114" t="s">
        <v>4</v>
      </c>
      <c r="H17" s="116" t="s">
        <v>5</v>
      </c>
    </row>
    <row r="18" spans="1:10" ht="23.25" customHeight="1" x14ac:dyDescent="0.2">
      <c r="B18" s="81">
        <v>1</v>
      </c>
      <c r="C18" s="110" t="s">
        <v>19</v>
      </c>
      <c r="D18" s="50"/>
      <c r="E18" s="28"/>
      <c r="F18" s="29"/>
      <c r="G18" s="29"/>
      <c r="H18" s="40">
        <f>+SUM(G19:G19)</f>
        <v>0</v>
      </c>
    </row>
    <row r="19" spans="1:10" s="147" customFormat="1" ht="20.25" x14ac:dyDescent="0.2">
      <c r="B19" s="96">
        <f>0.01+B18</f>
        <v>1.01</v>
      </c>
      <c r="C19" s="78" t="s">
        <v>27</v>
      </c>
      <c r="D19" s="79">
        <v>1</v>
      </c>
      <c r="E19" s="73" t="s">
        <v>23</v>
      </c>
      <c r="F19" s="76"/>
      <c r="G19" s="74">
        <f>+F19*D19</f>
        <v>0</v>
      </c>
      <c r="H19" s="148"/>
    </row>
    <row r="20" spans="1:10" ht="20.25" x14ac:dyDescent="0.2">
      <c r="B20" s="103">
        <v>2</v>
      </c>
      <c r="C20" s="110" t="s">
        <v>20</v>
      </c>
      <c r="D20" s="99"/>
      <c r="E20" s="100"/>
      <c r="F20" s="101"/>
      <c r="G20" s="102"/>
      <c r="H20" s="109">
        <f>SUM(G21)</f>
        <v>0</v>
      </c>
    </row>
    <row r="21" spans="1:10" ht="63" customHeight="1" x14ac:dyDescent="0.2">
      <c r="B21" s="96">
        <f>0.01+B20</f>
        <v>2.0099999999999998</v>
      </c>
      <c r="C21" s="71" t="s">
        <v>30</v>
      </c>
      <c r="D21" s="82">
        <f>1.71*0.9</f>
        <v>1.5389999999999999</v>
      </c>
      <c r="E21" s="73" t="s">
        <v>24</v>
      </c>
      <c r="F21" s="76"/>
      <c r="G21" s="74">
        <f>D21*F21</f>
        <v>0</v>
      </c>
      <c r="H21" s="75"/>
    </row>
    <row r="22" spans="1:10" s="70" customFormat="1" ht="20.25" x14ac:dyDescent="0.2">
      <c r="A22"/>
      <c r="B22" s="103">
        <v>5</v>
      </c>
      <c r="C22" s="104" t="s">
        <v>21</v>
      </c>
      <c r="D22" s="105"/>
      <c r="E22" s="106"/>
      <c r="F22" s="107"/>
      <c r="G22" s="108"/>
      <c r="H22" s="109">
        <f>SUM(G23:G25)</f>
        <v>0</v>
      </c>
      <c r="I22"/>
    </row>
    <row r="23" spans="1:10" s="70" customFormat="1" ht="40.5" x14ac:dyDescent="0.2">
      <c r="A23"/>
      <c r="B23" s="112">
        <f>0.01+B22</f>
        <v>5.01</v>
      </c>
      <c r="C23" s="97" t="s">
        <v>31</v>
      </c>
      <c r="D23" s="82">
        <v>185</v>
      </c>
      <c r="E23" s="98" t="s">
        <v>24</v>
      </c>
      <c r="F23" s="76"/>
      <c r="G23" s="76">
        <f>+F23*D23</f>
        <v>0</v>
      </c>
      <c r="H23" s="111"/>
      <c r="I23"/>
    </row>
    <row r="24" spans="1:10" s="70" customFormat="1" ht="20.25" x14ac:dyDescent="0.2">
      <c r="A24"/>
      <c r="B24" s="112">
        <f>0.01+B23</f>
        <v>5.0199999999999996</v>
      </c>
      <c r="C24" s="97" t="s">
        <v>28</v>
      </c>
      <c r="D24" s="82">
        <v>80</v>
      </c>
      <c r="E24" s="98" t="s">
        <v>24</v>
      </c>
      <c r="F24" s="76"/>
      <c r="G24" s="76">
        <f>+F24*D24</f>
        <v>0</v>
      </c>
      <c r="H24" s="111"/>
      <c r="I24"/>
    </row>
    <row r="25" spans="1:10" s="146" customFormat="1" ht="46.9" customHeight="1" x14ac:dyDescent="0.2">
      <c r="A25" s="11"/>
      <c r="B25" s="112">
        <f>0.01+B24</f>
        <v>5.0299999999999994</v>
      </c>
      <c r="C25" s="135" t="s">
        <v>29</v>
      </c>
      <c r="D25" s="136">
        <v>1</v>
      </c>
      <c r="E25" s="137" t="s">
        <v>23</v>
      </c>
      <c r="F25" s="144"/>
      <c r="G25" s="76">
        <f>D25*F25</f>
        <v>0</v>
      </c>
      <c r="H25" s="145"/>
      <c r="I25" s="11"/>
    </row>
    <row r="26" spans="1:10" s="70" customFormat="1" ht="20.25" x14ac:dyDescent="0.2">
      <c r="A26"/>
      <c r="B26" s="81">
        <v>6</v>
      </c>
      <c r="C26" s="31" t="s">
        <v>18</v>
      </c>
      <c r="D26" s="50"/>
      <c r="E26" s="28"/>
      <c r="F26" s="80"/>
      <c r="G26" s="69"/>
      <c r="H26" s="40">
        <f>SUM(G27)</f>
        <v>0</v>
      </c>
      <c r="I26"/>
    </row>
    <row r="27" spans="1:10" s="70" customFormat="1" ht="24.75" customHeight="1" x14ac:dyDescent="0.2">
      <c r="A27"/>
      <c r="B27" s="96">
        <f>0.01+B26</f>
        <v>6.01</v>
      </c>
      <c r="C27" s="71" t="s">
        <v>26</v>
      </c>
      <c r="D27" s="72">
        <v>1</v>
      </c>
      <c r="E27" s="73" t="s">
        <v>23</v>
      </c>
      <c r="F27" s="94"/>
      <c r="G27" s="76">
        <f>D27*F27</f>
        <v>0</v>
      </c>
      <c r="H27" s="95"/>
      <c r="I27"/>
    </row>
    <row r="28" spans="1:10" ht="21" thickBot="1" x14ac:dyDescent="0.35">
      <c r="B28" s="128"/>
      <c r="C28" s="129" t="s">
        <v>6</v>
      </c>
      <c r="D28" s="130"/>
      <c r="E28" s="131"/>
      <c r="F28" s="132"/>
      <c r="G28" s="133"/>
      <c r="H28" s="134">
        <f>SUM(H18:H27)</f>
        <v>0</v>
      </c>
    </row>
    <row r="29" spans="1:10" s="70" customFormat="1" ht="18.75" thickBot="1" x14ac:dyDescent="0.3">
      <c r="A29"/>
      <c r="B29" s="5"/>
      <c r="C29" s="9"/>
      <c r="D29" s="39"/>
      <c r="E29" s="5"/>
      <c r="F29" s="5"/>
      <c r="G29" s="5"/>
      <c r="H29" s="6"/>
      <c r="I29"/>
    </row>
    <row r="30" spans="1:10" ht="21" thickBot="1" x14ac:dyDescent="0.35">
      <c r="C30" s="117" t="s">
        <v>8</v>
      </c>
      <c r="D30" s="118"/>
      <c r="E30" s="118"/>
      <c r="F30" s="119">
        <f>+H28</f>
        <v>0</v>
      </c>
      <c r="G30" s="53"/>
      <c r="H30" s="54"/>
    </row>
    <row r="31" spans="1:10" s="19" customFormat="1" ht="20.25" x14ac:dyDescent="0.3">
      <c r="B31" s="56"/>
      <c r="C31" s="89" t="s">
        <v>13</v>
      </c>
      <c r="D31" s="68">
        <v>10</v>
      </c>
      <c r="E31" s="77" t="s">
        <v>10</v>
      </c>
      <c r="F31" s="85">
        <f>H28*10%</f>
        <v>0</v>
      </c>
      <c r="G31" s="53"/>
      <c r="H31" s="54"/>
      <c r="I31"/>
      <c r="J31" s="48"/>
    </row>
    <row r="32" spans="1:10" s="70" customFormat="1" ht="20.25" x14ac:dyDescent="0.3">
      <c r="A32"/>
      <c r="B32" s="56"/>
      <c r="C32" s="89" t="s">
        <v>25</v>
      </c>
      <c r="D32" s="30"/>
      <c r="E32" s="77"/>
      <c r="F32" s="85">
        <f>SUM(F31:F31)+H28</f>
        <v>0</v>
      </c>
      <c r="G32" s="53"/>
      <c r="H32" s="54"/>
      <c r="I32"/>
    </row>
    <row r="33" spans="1:9" s="70" customFormat="1" ht="21" thickBot="1" x14ac:dyDescent="0.35">
      <c r="A33"/>
      <c r="B33" s="56"/>
      <c r="C33" s="90" t="s">
        <v>15</v>
      </c>
      <c r="D33" s="86">
        <v>18</v>
      </c>
      <c r="E33" s="87" t="s">
        <v>10</v>
      </c>
      <c r="F33" s="88">
        <f>((F32)*10%)*18%</f>
        <v>0</v>
      </c>
      <c r="G33"/>
      <c r="H33" s="4"/>
      <c r="I33"/>
    </row>
    <row r="34" spans="1:9" s="70" customFormat="1" ht="21" thickBot="1" x14ac:dyDescent="0.35">
      <c r="A34"/>
      <c r="B34" s="56"/>
      <c r="C34" s="60"/>
      <c r="D34" s="57"/>
      <c r="E34" s="52"/>
      <c r="F34" s="59"/>
      <c r="G34"/>
      <c r="H34" s="4"/>
      <c r="I34"/>
    </row>
    <row r="35" spans="1:9" s="70" customFormat="1" ht="21" thickBot="1" x14ac:dyDescent="0.35">
      <c r="A35"/>
      <c r="B35" s="56"/>
      <c r="C35" s="124" t="s">
        <v>11</v>
      </c>
      <c r="D35" s="125"/>
      <c r="E35" s="126"/>
      <c r="F35" s="127">
        <f>+F33+F32</f>
        <v>0</v>
      </c>
      <c r="G35"/>
      <c r="H35" s="4"/>
      <c r="I35"/>
    </row>
    <row r="36" spans="1:9" ht="21" thickBot="1" x14ac:dyDescent="0.35">
      <c r="B36" s="56"/>
      <c r="C36" s="62"/>
      <c r="D36" s="63"/>
      <c r="E36" s="61"/>
      <c r="F36" s="64"/>
      <c r="H36" s="4"/>
    </row>
    <row r="37" spans="1:9" s="70" customFormat="1" ht="21" thickBot="1" x14ac:dyDescent="0.35">
      <c r="A37"/>
      <c r="B37" s="93"/>
      <c r="C37" s="120" t="s">
        <v>9</v>
      </c>
      <c r="D37" s="121"/>
      <c r="E37" s="122"/>
      <c r="F37" s="123">
        <f>+F35</f>
        <v>0</v>
      </c>
      <c r="G37" s="91"/>
      <c r="H37" s="92"/>
      <c r="I37"/>
    </row>
    <row r="39" spans="1:9" s="153" customFormat="1" ht="20.25" x14ac:dyDescent="0.3">
      <c r="B39" s="93"/>
      <c r="C39" s="154"/>
      <c r="D39" s="155"/>
      <c r="E39" s="156"/>
      <c r="F39" s="157"/>
      <c r="G39" s="91"/>
      <c r="H39" s="92"/>
    </row>
    <row r="40" spans="1:9" s="153" customFormat="1" ht="20.25" x14ac:dyDescent="0.3">
      <c r="B40" s="93"/>
      <c r="C40" s="154"/>
      <c r="D40" s="155"/>
      <c r="E40" s="156"/>
      <c r="F40" s="157"/>
      <c r="G40" s="91"/>
      <c r="H40" s="92"/>
    </row>
    <row r="41" spans="1:9" s="153" customFormat="1" ht="20.25" x14ac:dyDescent="0.3">
      <c r="B41" s="93"/>
      <c r="C41" s="154"/>
      <c r="D41" s="155"/>
      <c r="E41" s="156"/>
      <c r="F41" s="157"/>
      <c r="G41" s="91"/>
      <c r="H41" s="92"/>
    </row>
    <row r="42" spans="1:9" s="153" customFormat="1" ht="20.25" x14ac:dyDescent="0.3">
      <c r="B42" s="93"/>
      <c r="C42" s="154"/>
      <c r="D42" s="155"/>
      <c r="E42" s="156"/>
      <c r="F42" s="157"/>
      <c r="G42" s="91"/>
      <c r="H42" s="92"/>
    </row>
    <row r="43" spans="1:9" s="70" customFormat="1" x14ac:dyDescent="0.2">
      <c r="A43"/>
      <c r="B43" s="2"/>
      <c r="C43" s="2"/>
      <c r="D43" s="39"/>
      <c r="E43" s="7"/>
      <c r="F43" s="5"/>
      <c r="G43" s="5"/>
      <c r="H43" s="6"/>
      <c r="I43"/>
    </row>
    <row r="44" spans="1:9" s="70" customFormat="1" ht="13.5" customHeight="1" x14ac:dyDescent="0.3">
      <c r="A44"/>
      <c r="B44" s="2"/>
      <c r="C44" s="152"/>
      <c r="D44" s="138"/>
      <c r="E44" s="139"/>
      <c r="F44" s="161"/>
      <c r="G44" s="161"/>
      <c r="H44" s="140"/>
      <c r="I44"/>
    </row>
    <row r="45" spans="1:9" s="70" customFormat="1" ht="18" customHeight="1" x14ac:dyDescent="0.3">
      <c r="A45"/>
      <c r="B45" s="11"/>
      <c r="C45" s="150"/>
      <c r="D45" s="140"/>
      <c r="E45" s="140"/>
      <c r="F45" s="162"/>
      <c r="G45" s="162"/>
      <c r="H45" s="141"/>
      <c r="I45"/>
    </row>
    <row r="46" spans="1:9" s="70" customFormat="1" ht="33.75" customHeight="1" x14ac:dyDescent="0.4">
      <c r="A46"/>
      <c r="B46"/>
      <c r="C46" s="151"/>
      <c r="D46" s="140"/>
      <c r="E46" s="140"/>
      <c r="F46" s="163"/>
      <c r="G46" s="163"/>
      <c r="H46" s="142"/>
      <c r="I46"/>
    </row>
    <row r="47" spans="1:9" s="70" customFormat="1" ht="22.5" customHeight="1" x14ac:dyDescent="0.3">
      <c r="A47"/>
      <c r="B47"/>
      <c r="C47" s="149"/>
      <c r="D47" s="140"/>
      <c r="E47" s="140"/>
      <c r="F47" s="161"/>
      <c r="G47" s="161"/>
      <c r="H47" s="143"/>
      <c r="I47"/>
    </row>
    <row r="48" spans="1:9" s="70" customFormat="1" ht="13.5" customHeight="1" x14ac:dyDescent="0.2">
      <c r="A48"/>
      <c r="B48"/>
      <c r="C48"/>
      <c r="D48"/>
      <c r="E48"/>
      <c r="F48"/>
      <c r="G48"/>
      <c r="H48"/>
      <c r="I48"/>
    </row>
    <row r="49" spans="1:9" s="70" customFormat="1" ht="13.5" customHeight="1" x14ac:dyDescent="0.2">
      <c r="A49"/>
      <c r="B49"/>
      <c r="C49"/>
      <c r="D49"/>
      <c r="E49"/>
      <c r="F49"/>
      <c r="G49"/>
      <c r="H49"/>
      <c r="I49"/>
    </row>
    <row r="50" spans="1:9" s="70" customFormat="1" ht="27" customHeight="1" x14ac:dyDescent="0.2">
      <c r="A50"/>
      <c r="B50"/>
      <c r="C50"/>
      <c r="D50"/>
      <c r="E50"/>
      <c r="F50"/>
      <c r="G50"/>
      <c r="H50"/>
      <c r="I50"/>
    </row>
    <row r="51" spans="1:9" ht="27" customHeight="1" x14ac:dyDescent="0.2">
      <c r="D51"/>
    </row>
    <row r="52" spans="1:9" ht="27" customHeight="1" x14ac:dyDescent="0.2">
      <c r="D52"/>
    </row>
    <row r="53" spans="1:9" s="70" customFormat="1" ht="13.5" customHeight="1" x14ac:dyDescent="0.2">
      <c r="A53"/>
      <c r="B53"/>
      <c r="C53"/>
      <c r="D53"/>
      <c r="E53"/>
      <c r="F53"/>
      <c r="G53"/>
      <c r="H53"/>
      <c r="I53"/>
    </row>
    <row r="54" spans="1:9" s="70" customFormat="1" x14ac:dyDescent="0.2">
      <c r="A54"/>
      <c r="B54"/>
      <c r="C54"/>
      <c r="D54"/>
      <c r="E54"/>
      <c r="F54"/>
      <c r="G54"/>
      <c r="H54"/>
      <c r="I54"/>
    </row>
    <row r="55" spans="1:9" s="70" customFormat="1" ht="1.5" customHeight="1" x14ac:dyDescent="0.2">
      <c r="A55"/>
      <c r="B55"/>
      <c r="C55"/>
      <c r="D55"/>
      <c r="E55"/>
      <c r="F55"/>
      <c r="G55"/>
      <c r="H55"/>
      <c r="I55"/>
    </row>
    <row r="56" spans="1:9" x14ac:dyDescent="0.2">
      <c r="D56"/>
    </row>
    <row r="57" spans="1:9" ht="20.25" x14ac:dyDescent="0.3">
      <c r="B57" s="34"/>
      <c r="C57" s="33"/>
      <c r="D57" s="42"/>
      <c r="E57" s="3"/>
      <c r="H57" s="4"/>
    </row>
    <row r="58" spans="1:9" ht="20.25" x14ac:dyDescent="0.3">
      <c r="B58" s="34"/>
      <c r="C58" s="34"/>
      <c r="D58" s="42"/>
      <c r="E58" s="3"/>
      <c r="H58" s="4"/>
    </row>
    <row r="59" spans="1:9" ht="20.25" x14ac:dyDescent="0.3">
      <c r="B59" s="34"/>
      <c r="C59" s="33"/>
      <c r="D59" s="42"/>
      <c r="E59" s="3"/>
      <c r="H59" s="4"/>
    </row>
    <row r="60" spans="1:9" ht="20.25" x14ac:dyDescent="0.3">
      <c r="B60" s="34"/>
      <c r="C60" s="33"/>
      <c r="D60" s="42"/>
      <c r="E60" s="3"/>
      <c r="H60" s="4"/>
    </row>
    <row r="61" spans="1:9" s="70" customFormat="1" ht="20.25" x14ac:dyDescent="0.3">
      <c r="B61" s="34"/>
      <c r="C61" s="33"/>
      <c r="D61" s="42"/>
      <c r="E61" s="3"/>
      <c r="F61"/>
      <c r="G61"/>
      <c r="H61" s="4"/>
    </row>
    <row r="62" spans="1:9" s="70" customFormat="1" ht="63" customHeight="1" x14ac:dyDescent="0.3">
      <c r="B62" s="34"/>
      <c r="C62" s="33"/>
      <c r="D62" s="42"/>
      <c r="E62" s="3"/>
      <c r="F62"/>
      <c r="G62"/>
      <c r="H62" s="4"/>
    </row>
    <row r="63" spans="1:9" ht="20.25" x14ac:dyDescent="0.3">
      <c r="B63" s="33"/>
      <c r="C63" s="41"/>
      <c r="D63" s="42"/>
      <c r="E63" s="3"/>
      <c r="H63" s="4"/>
    </row>
    <row r="64" spans="1:9" s="70" customFormat="1" ht="20.25" x14ac:dyDescent="0.3">
      <c r="B64" s="43"/>
      <c r="C64" s="51"/>
      <c r="D64" s="44"/>
      <c r="E64" s="26"/>
      <c r="F64" s="26"/>
      <c r="G64" s="26"/>
      <c r="H64" s="27"/>
    </row>
    <row r="65" spans="2:8" s="70" customFormat="1" ht="26.25" customHeight="1" x14ac:dyDescent="0.3">
      <c r="B65"/>
      <c r="C65" s="51"/>
      <c r="D65" s="42"/>
      <c r="E65" s="3"/>
      <c r="F65"/>
      <c r="G65"/>
      <c r="H65" s="4"/>
    </row>
    <row r="66" spans="2:8" ht="18" x14ac:dyDescent="0.25">
      <c r="B66" s="8"/>
      <c r="D66" s="42"/>
      <c r="E66" s="3"/>
      <c r="H66" s="4"/>
    </row>
    <row r="67" spans="2:8" ht="23.25" x14ac:dyDescent="0.35">
      <c r="C67" s="35"/>
      <c r="D67" s="42"/>
      <c r="E67" s="3"/>
      <c r="H67" s="4"/>
    </row>
    <row r="68" spans="2:8" ht="14.25" x14ac:dyDescent="0.2">
      <c r="C68" s="32"/>
      <c r="D68" s="42"/>
      <c r="E68" s="3"/>
      <c r="H68" s="4"/>
    </row>
    <row r="69" spans="2:8" ht="14.25" x14ac:dyDescent="0.2">
      <c r="C69" s="32"/>
      <c r="D69" s="42"/>
      <c r="E69" s="3"/>
      <c r="H69" s="4"/>
    </row>
    <row r="70" spans="2:8" x14ac:dyDescent="0.2">
      <c r="D70" s="42"/>
      <c r="E70" s="3"/>
      <c r="H70" s="4"/>
    </row>
    <row r="71" spans="2:8" ht="46.5" x14ac:dyDescent="0.7">
      <c r="D71" s="67"/>
      <c r="E71" s="3"/>
      <c r="H71" s="4"/>
    </row>
    <row r="72" spans="2:8" x14ac:dyDescent="0.2">
      <c r="D72" s="42"/>
      <c r="E72" s="3"/>
      <c r="H72" s="4"/>
    </row>
    <row r="73" spans="2:8" x14ac:dyDescent="0.2">
      <c r="D73" s="42"/>
      <c r="E73" s="3"/>
      <c r="H73" s="4"/>
    </row>
    <row r="74" spans="2:8" s="70" customFormat="1" x14ac:dyDescent="0.2">
      <c r="B74"/>
      <c r="C74"/>
      <c r="D74" s="42"/>
      <c r="E74" s="3"/>
      <c r="F74"/>
      <c r="G74"/>
      <c r="H74" s="4"/>
    </row>
    <row r="75" spans="2:8" ht="63.75" customHeight="1" x14ac:dyDescent="0.2">
      <c r="D75" s="42"/>
      <c r="E75" s="3"/>
      <c r="H75" s="4"/>
    </row>
    <row r="76" spans="2:8" x14ac:dyDescent="0.2">
      <c r="D76" s="42"/>
      <c r="E76" s="3"/>
      <c r="H76" s="4"/>
    </row>
    <row r="77" spans="2:8" x14ac:dyDescent="0.2">
      <c r="D77" s="42"/>
      <c r="E77" s="3"/>
      <c r="H77" s="4"/>
    </row>
    <row r="78" spans="2:8" x14ac:dyDescent="0.2">
      <c r="D78" s="42"/>
      <c r="E78" s="3"/>
      <c r="H78" s="4"/>
    </row>
    <row r="79" spans="2:8" x14ac:dyDescent="0.2">
      <c r="D79" s="42"/>
      <c r="E79" s="3"/>
      <c r="H79" s="4"/>
    </row>
    <row r="80" spans="2:8" x14ac:dyDescent="0.2">
      <c r="D80" s="42"/>
      <c r="E80" s="3"/>
      <c r="H80" s="4"/>
    </row>
    <row r="81" spans="2:11" x14ac:dyDescent="0.2">
      <c r="D81" s="42"/>
      <c r="E81" s="3"/>
      <c r="H81" s="4"/>
    </row>
    <row r="82" spans="2:11" x14ac:dyDescent="0.2">
      <c r="D82" s="42"/>
      <c r="E82" s="3"/>
      <c r="H82" s="4"/>
    </row>
    <row r="83" spans="2:11" x14ac:dyDescent="0.2">
      <c r="D83" s="42"/>
      <c r="E83" s="3"/>
      <c r="H83" s="4"/>
    </row>
    <row r="84" spans="2:11" x14ac:dyDescent="0.2">
      <c r="C84" s="14"/>
      <c r="D84" s="42"/>
      <c r="E84" s="15"/>
      <c r="F84" s="14"/>
      <c r="G84" s="14"/>
      <c r="H84" s="4"/>
    </row>
    <row r="85" spans="2:11" s="70" customFormat="1" ht="15" x14ac:dyDescent="0.2">
      <c r="B85"/>
      <c r="C85" s="16"/>
      <c r="D85" s="45"/>
      <c r="E85" s="46"/>
      <c r="F85" s="17"/>
      <c r="G85" s="18"/>
      <c r="H85" s="4"/>
    </row>
    <row r="86" spans="2:11" ht="15" x14ac:dyDescent="0.2">
      <c r="C86" s="16"/>
      <c r="D86" s="47"/>
      <c r="E86" s="46"/>
      <c r="F86" s="17"/>
      <c r="G86" s="18"/>
      <c r="H86" s="4"/>
    </row>
    <row r="87" spans="2:11" ht="15" x14ac:dyDescent="0.2">
      <c r="C87" s="16"/>
      <c r="D87" s="47"/>
      <c r="E87" s="46"/>
      <c r="F87" s="17"/>
      <c r="G87" s="18"/>
      <c r="H87" s="4"/>
    </row>
    <row r="88" spans="2:11" s="19" customFormat="1" ht="20.25" x14ac:dyDescent="0.3">
      <c r="B88"/>
      <c r="C88" s="16"/>
      <c r="D88" s="47"/>
      <c r="E88" s="46"/>
      <c r="F88" s="17"/>
      <c r="G88" s="18"/>
      <c r="H88" s="4"/>
      <c r="I88" s="48"/>
      <c r="J88" s="48"/>
    </row>
    <row r="89" spans="2:11" s="19" customFormat="1" ht="18.75" customHeight="1" x14ac:dyDescent="0.3">
      <c r="B89"/>
      <c r="C89" s="16"/>
      <c r="D89" s="47"/>
      <c r="E89" s="46"/>
      <c r="F89" s="17"/>
      <c r="G89" s="18"/>
      <c r="H89" s="4"/>
      <c r="I89" s="48"/>
      <c r="J89" s="48"/>
    </row>
    <row r="90" spans="2:11" s="19" customFormat="1" ht="20.25" x14ac:dyDescent="0.3">
      <c r="B90"/>
      <c r="C90" s="16"/>
      <c r="D90" s="47"/>
      <c r="E90" s="46"/>
      <c r="F90" s="17"/>
      <c r="G90" s="18"/>
      <c r="H90" s="4"/>
      <c r="I90" s="48"/>
      <c r="J90" s="48"/>
    </row>
    <row r="91" spans="2:11" s="19" customFormat="1" ht="27" customHeight="1" x14ac:dyDescent="0.3">
      <c r="B91"/>
      <c r="C91" s="16"/>
      <c r="D91" s="47"/>
      <c r="E91" s="46"/>
      <c r="F91" s="17"/>
      <c r="G91" s="18"/>
      <c r="H91" s="4"/>
      <c r="K91" s="49"/>
    </row>
    <row r="92" spans="2:11" ht="21.75" customHeight="1" x14ac:dyDescent="0.2">
      <c r="C92" s="16"/>
      <c r="D92" s="47"/>
      <c r="E92" s="46"/>
      <c r="F92" s="17"/>
      <c r="G92" s="18"/>
      <c r="H92" s="4"/>
    </row>
    <row r="93" spans="2:11" ht="27.75" customHeight="1" x14ac:dyDescent="0.2">
      <c r="C93" s="16"/>
      <c r="D93" s="47"/>
      <c r="E93" s="46"/>
      <c r="F93" s="17"/>
      <c r="G93" s="18"/>
      <c r="H93" s="4"/>
    </row>
    <row r="94" spans="2:11" ht="15.75" x14ac:dyDescent="0.25">
      <c r="C94" s="16"/>
      <c r="D94" s="47"/>
      <c r="E94" s="46"/>
      <c r="F94" s="17"/>
      <c r="G94" s="18"/>
      <c r="H94" s="4"/>
      <c r="J94" s="20"/>
    </row>
    <row r="95" spans="2:11" ht="15.75" x14ac:dyDescent="0.25">
      <c r="C95" s="16"/>
      <c r="D95" s="47"/>
      <c r="E95" s="46"/>
      <c r="F95" s="17"/>
      <c r="G95" s="18"/>
      <c r="H95" s="4"/>
      <c r="J95" s="20"/>
    </row>
    <row r="96" spans="2:11" ht="15" x14ac:dyDescent="0.2">
      <c r="C96" s="16"/>
      <c r="D96" s="47"/>
      <c r="E96" s="46"/>
      <c r="F96" s="17"/>
      <c r="G96" s="18"/>
      <c r="H96" s="4"/>
      <c r="I96" s="55"/>
    </row>
    <row r="97" spans="2:9" ht="15" x14ac:dyDescent="0.2">
      <c r="C97" s="16"/>
      <c r="D97" s="47"/>
      <c r="E97" s="46"/>
      <c r="F97" s="17"/>
      <c r="G97" s="18"/>
      <c r="H97" s="4"/>
      <c r="I97" s="55"/>
    </row>
    <row r="98" spans="2:9" ht="15" x14ac:dyDescent="0.2">
      <c r="C98" s="16"/>
      <c r="D98" s="47"/>
      <c r="E98" s="46"/>
      <c r="F98" s="17"/>
      <c r="G98" s="18"/>
      <c r="H98" s="4"/>
      <c r="I98" s="55"/>
    </row>
    <row r="99" spans="2:9" ht="15" x14ac:dyDescent="0.2">
      <c r="C99" s="16"/>
      <c r="D99" s="47"/>
      <c r="E99" s="46"/>
      <c r="F99" s="17"/>
      <c r="G99" s="18"/>
      <c r="H99" s="4"/>
      <c r="I99" s="55"/>
    </row>
    <row r="100" spans="2:9" ht="15" x14ac:dyDescent="0.2">
      <c r="C100" s="16"/>
      <c r="D100" s="47"/>
      <c r="E100" s="46"/>
      <c r="F100" s="17"/>
      <c r="G100" s="18"/>
      <c r="H100" s="4"/>
      <c r="I100" s="55"/>
    </row>
    <row r="101" spans="2:9" ht="15" x14ac:dyDescent="0.2">
      <c r="C101" s="16"/>
      <c r="D101" s="47"/>
      <c r="E101" s="46"/>
      <c r="F101" s="17"/>
      <c r="G101" s="18"/>
      <c r="H101" s="4"/>
      <c r="I101" s="55"/>
    </row>
    <row r="102" spans="2:9" x14ac:dyDescent="0.2">
      <c r="C102" s="14"/>
      <c r="D102" s="42"/>
      <c r="E102" s="15"/>
      <c r="F102" s="14"/>
      <c r="G102" s="14"/>
      <c r="H102" s="4"/>
      <c r="I102" s="55"/>
    </row>
    <row r="103" spans="2:9" x14ac:dyDescent="0.2">
      <c r="C103" s="14"/>
      <c r="D103" s="42"/>
      <c r="E103" s="15"/>
      <c r="F103" s="14"/>
      <c r="G103" s="14"/>
      <c r="H103" s="4"/>
      <c r="I103" s="55"/>
    </row>
    <row r="104" spans="2:9" x14ac:dyDescent="0.2">
      <c r="C104" s="14"/>
      <c r="D104" s="42"/>
      <c r="E104" s="15"/>
      <c r="F104" s="14"/>
      <c r="G104" s="14"/>
      <c r="H104" s="4"/>
      <c r="I104" s="55"/>
    </row>
    <row r="105" spans="2:9" x14ac:dyDescent="0.2">
      <c r="C105" s="14"/>
      <c r="D105" s="42"/>
      <c r="E105" s="15"/>
      <c r="F105" s="14"/>
      <c r="G105" s="14"/>
      <c r="H105" s="4"/>
      <c r="I105" s="55"/>
    </row>
    <row r="106" spans="2:9" x14ac:dyDescent="0.2">
      <c r="C106" s="14"/>
      <c r="D106" s="42"/>
      <c r="E106" s="15"/>
      <c r="F106" s="14"/>
      <c r="G106" s="14"/>
      <c r="H106" s="4"/>
      <c r="I106" s="58"/>
    </row>
    <row r="107" spans="2:9" x14ac:dyDescent="0.2">
      <c r="C107" s="14"/>
      <c r="D107" s="42"/>
      <c r="E107" s="15"/>
      <c r="F107" s="14"/>
      <c r="G107" s="14"/>
      <c r="H107" s="4"/>
      <c r="I107" s="58"/>
    </row>
    <row r="108" spans="2:9" x14ac:dyDescent="0.2">
      <c r="C108" s="14"/>
      <c r="D108" s="42"/>
      <c r="E108" s="15"/>
      <c r="F108" s="14"/>
      <c r="G108" s="14"/>
      <c r="H108" s="4"/>
      <c r="I108" s="58"/>
    </row>
    <row r="109" spans="2:9" x14ac:dyDescent="0.2">
      <c r="C109" s="14"/>
      <c r="D109" s="42"/>
      <c r="E109" s="15"/>
      <c r="F109" s="14"/>
      <c r="G109" s="14"/>
      <c r="H109" s="4"/>
      <c r="I109" s="58"/>
    </row>
    <row r="110" spans="2:9" x14ac:dyDescent="0.2">
      <c r="C110" s="14"/>
      <c r="D110" s="42"/>
      <c r="E110" s="15"/>
      <c r="F110" s="14"/>
      <c r="G110" s="14"/>
      <c r="H110" s="4"/>
      <c r="I110" s="58"/>
    </row>
    <row r="111" spans="2:9" s="23" customFormat="1" ht="20.25" x14ac:dyDescent="0.3">
      <c r="B111"/>
      <c r="C111"/>
      <c r="D111" s="42"/>
      <c r="E111" s="3"/>
      <c r="F111"/>
      <c r="G111"/>
      <c r="H111" s="4"/>
    </row>
    <row r="112" spans="2:9" s="2" customFormat="1" x14ac:dyDescent="0.2">
      <c r="B112"/>
      <c r="C112"/>
      <c r="D112" s="42"/>
      <c r="E112" s="3"/>
      <c r="F112"/>
      <c r="G112"/>
      <c r="H112" s="4"/>
    </row>
    <row r="113" spans="2:8" x14ac:dyDescent="0.2">
      <c r="D113" s="42"/>
      <c r="E113" s="3"/>
      <c r="H113" s="4"/>
    </row>
    <row r="114" spans="2:8" x14ac:dyDescent="0.2">
      <c r="D114" s="42"/>
      <c r="E114" s="3"/>
      <c r="H114" s="4"/>
    </row>
    <row r="115" spans="2:8" x14ac:dyDescent="0.2">
      <c r="D115" s="42"/>
      <c r="E115" s="3"/>
      <c r="H115" s="4"/>
    </row>
    <row r="116" spans="2:8" x14ac:dyDescent="0.2">
      <c r="D116" s="42"/>
      <c r="E116" s="3"/>
      <c r="H116" s="4"/>
    </row>
    <row r="117" spans="2:8" x14ac:dyDescent="0.2">
      <c r="D117" s="42"/>
      <c r="E117" s="3"/>
      <c r="H117" s="4"/>
    </row>
    <row r="118" spans="2:8" x14ac:dyDescent="0.2">
      <c r="D118" s="42"/>
      <c r="E118" s="3"/>
      <c r="H118" s="4"/>
    </row>
    <row r="119" spans="2:8" x14ac:dyDescent="0.2">
      <c r="D119" s="42"/>
      <c r="E119" s="3"/>
      <c r="H119" s="4"/>
    </row>
    <row r="120" spans="2:8" x14ac:dyDescent="0.2">
      <c r="D120" s="42"/>
      <c r="E120" s="3"/>
      <c r="H120" s="4"/>
    </row>
    <row r="121" spans="2:8" x14ac:dyDescent="0.2">
      <c r="D121" s="42"/>
      <c r="E121" s="3"/>
      <c r="H121" s="4"/>
    </row>
    <row r="122" spans="2:8" x14ac:dyDescent="0.2">
      <c r="D122" s="42"/>
      <c r="E122" s="3"/>
      <c r="H122" s="4"/>
    </row>
    <row r="123" spans="2:8" ht="13.5" customHeight="1" x14ac:dyDescent="0.2">
      <c r="D123" s="42"/>
      <c r="E123" s="3"/>
      <c r="H123" s="4"/>
    </row>
    <row r="124" spans="2:8" x14ac:dyDescent="0.2">
      <c r="D124" s="42"/>
      <c r="E124" s="3"/>
      <c r="H124" s="4"/>
    </row>
    <row r="125" spans="2:8" s="26" customFormat="1" ht="18" x14ac:dyDescent="0.25">
      <c r="B125"/>
      <c r="C125"/>
      <c r="D125" s="42"/>
      <c r="E125" s="3"/>
      <c r="F125"/>
      <c r="G125"/>
      <c r="H125" s="4"/>
    </row>
    <row r="126" spans="2:8" x14ac:dyDescent="0.2">
      <c r="D126" s="42"/>
      <c r="E126" s="3"/>
      <c r="H126" s="4"/>
    </row>
    <row r="127" spans="2:8" ht="54" customHeight="1" x14ac:dyDescent="0.2">
      <c r="D127" s="42"/>
      <c r="E127" s="3"/>
      <c r="H127" s="4"/>
    </row>
    <row r="128" spans="2:8" ht="143.25" customHeight="1" x14ac:dyDescent="0.2">
      <c r="D128" s="42"/>
      <c r="E128" s="3"/>
      <c r="H128" s="4"/>
    </row>
    <row r="129" spans="2:8" x14ac:dyDescent="0.2">
      <c r="D129" s="42"/>
      <c r="E129" s="3"/>
      <c r="H129" s="4"/>
    </row>
    <row r="130" spans="2:8" x14ac:dyDescent="0.2">
      <c r="D130" s="42"/>
      <c r="E130" s="3"/>
      <c r="H130" s="4"/>
    </row>
    <row r="131" spans="2:8" x14ac:dyDescent="0.2">
      <c r="D131" s="42"/>
      <c r="E131" s="3"/>
      <c r="H131" s="4"/>
    </row>
    <row r="132" spans="2:8" ht="209.25" customHeight="1" x14ac:dyDescent="0.2">
      <c r="D132" s="42"/>
      <c r="E132" s="3"/>
      <c r="H132" s="4"/>
    </row>
    <row r="133" spans="2:8" ht="27" customHeight="1" x14ac:dyDescent="0.2">
      <c r="D133" s="42"/>
      <c r="E133" s="3"/>
      <c r="H133" s="4"/>
    </row>
    <row r="134" spans="2:8" ht="29.25" customHeight="1" x14ac:dyDescent="0.2">
      <c r="D134" s="42"/>
      <c r="E134" s="3"/>
      <c r="H134" s="4"/>
    </row>
    <row r="135" spans="2:8" s="1" customFormat="1" x14ac:dyDescent="0.2">
      <c r="B135"/>
      <c r="C135"/>
      <c r="D135" s="42"/>
      <c r="E135" s="3"/>
      <c r="F135"/>
      <c r="G135"/>
      <c r="H135" s="4"/>
    </row>
    <row r="136" spans="2:8" ht="21.75" customHeight="1" x14ac:dyDescent="0.2">
      <c r="D136" s="42"/>
      <c r="E136" s="3"/>
      <c r="H136" s="4"/>
    </row>
    <row r="137" spans="2:8" x14ac:dyDescent="0.2">
      <c r="D137" s="42"/>
      <c r="E137" s="3"/>
      <c r="H137" s="4"/>
    </row>
    <row r="138" spans="2:8" ht="29.25" customHeight="1" x14ac:dyDescent="0.2"/>
    <row r="139" spans="2:8" ht="35.25" customHeight="1" x14ac:dyDescent="0.2"/>
    <row r="140" spans="2:8" ht="36" customHeight="1" x14ac:dyDescent="0.2"/>
    <row r="142" spans="2:8" ht="32.25" customHeight="1" x14ac:dyDescent="0.2"/>
    <row r="143" spans="2:8" ht="36" customHeight="1" x14ac:dyDescent="0.2"/>
    <row r="144" spans="2:8" ht="36" customHeight="1" x14ac:dyDescent="0.2"/>
    <row r="145" ht="32.25" customHeight="1" x14ac:dyDescent="0.2"/>
    <row r="146" ht="32.25" customHeight="1" x14ac:dyDescent="0.2"/>
  </sheetData>
  <mergeCells count="10">
    <mergeCell ref="C13:D13"/>
    <mergeCell ref="G13:H13"/>
    <mergeCell ref="G14:H14"/>
    <mergeCell ref="B15:H15"/>
    <mergeCell ref="B16:H16"/>
    <mergeCell ref="F44:G44"/>
    <mergeCell ref="F45:G45"/>
    <mergeCell ref="F46:G46"/>
    <mergeCell ref="F47:G47"/>
    <mergeCell ref="G12:H12"/>
  </mergeCells>
  <printOptions horizontalCentered="1"/>
  <pageMargins left="0.23622047244094491" right="0.23622047244094491" top="0.31496062992125984" bottom="0.51181102362204722" header="0.27559055118110237" footer="0.51181102362204722"/>
  <pageSetup paperSize="17" scale="80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Orden de compra (2)</vt:lpstr>
      <vt:lpstr>'Orden de compra (2)'!Área_de_impresión</vt:lpstr>
      <vt:lpstr>'Orden de compra (2)'!Excel_BuiltIn_Print_Area_1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Indhira Paola Ozuna Peralta</cp:lastModifiedBy>
  <cp:revision>1</cp:revision>
  <cp:lastPrinted>2021-10-07T21:06:44Z</cp:lastPrinted>
  <dcterms:created xsi:type="dcterms:W3CDTF">1996-10-14T23:33:28Z</dcterms:created>
  <dcterms:modified xsi:type="dcterms:W3CDTF">2021-11-09T15:30:47Z</dcterms:modified>
</cp:coreProperties>
</file>