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Perfil al Dia 07-04-2016\livaldez\Desktop\DOCUMENTOS TECNOLOGIA\REQUERIMIENTOS DE COMPRA\INFORMES JUSTIFICACION\JUSTIFICACIONES 2022\JULIO 2022\RENOVACION DATA VARIABLE\"/>
    </mc:Choice>
  </mc:AlternateContent>
  <xr:revisionPtr revIDLastSave="0" documentId="13_ncr:1_{5326F9B5-D5A1-4E33-B65F-0576D55B93F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olicitud Pedido" sheetId="1" state="hidden" r:id="rId1"/>
    <sheet name="Detalle Técnico" sheetId="2" r:id="rId2"/>
    <sheet name="Evaluacion Tecnica " sheetId="3" r:id="rId3"/>
  </sheets>
  <functionGroups builtInGroupCount="19"/>
  <externalReferences>
    <externalReference r:id="rId4"/>
  </externalReferences>
  <definedNames>
    <definedName name="_xlnm.Print_Area" localSheetId="1">'Detalle Técnico'!$A$1:$H$24</definedName>
    <definedName name="_xlnm.Print_Area" localSheetId="2">'Evaluacion Tecnica '!$A$1:$H$24</definedName>
    <definedName name="_xlnm.Print_Area" localSheetId="0">'Solicitud Pedido'!$A$1:$K$39</definedName>
    <definedName name="TarifaPorKilometraje" localSheetId="2">'[1]Solicitud Pedido'!#REF!</definedName>
    <definedName name="TarifaPorKilometraje">'Solicitud Pedido'!#REF!</definedName>
    <definedName name="_xlnm.Print_Titles" localSheetId="0">'Solicitud Pedido'!$16:$16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B16" i="3"/>
  <c r="C15" i="3"/>
  <c r="B15" i="3"/>
  <c r="B12" i="3"/>
  <c r="B11" i="3"/>
  <c r="B10" i="3"/>
  <c r="B9" i="3"/>
  <c r="B8" i="3"/>
  <c r="J17" i="1" l="1"/>
  <c r="C9" i="2" l="1"/>
  <c r="D5" i="2" l="1"/>
  <c r="C16" i="2"/>
  <c r="B16" i="2"/>
  <c r="C15" i="2"/>
  <c r="B15" i="2"/>
  <c r="C12" i="2"/>
  <c r="B12" i="2"/>
  <c r="C11" i="2"/>
  <c r="B11" i="2"/>
  <c r="B9" i="2"/>
  <c r="B10" i="2"/>
  <c r="B8" i="2"/>
  <c r="C10" i="2"/>
  <c r="C8" i="2"/>
  <c r="D5" i="3" s="1"/>
  <c r="C8" i="3" s="1"/>
  <c r="J24" i="1" l="1"/>
  <c r="D9" i="1" s="1"/>
</calcChain>
</file>

<file path=xl/sharedStrings.xml><?xml version="1.0" encoding="utf-8"?>
<sst xmlns="http://schemas.openxmlformats.org/spreadsheetml/2006/main" count="53" uniqueCount="40">
  <si>
    <t>Departamento</t>
  </si>
  <si>
    <t>Total</t>
  </si>
  <si>
    <t xml:space="preserve"> </t>
  </si>
  <si>
    <t>Solicitud de Pedido</t>
  </si>
  <si>
    <t>Unidad</t>
  </si>
  <si>
    <t>Fecha Deseada de Entrega</t>
  </si>
  <si>
    <t>Planificado Ppto</t>
  </si>
  <si>
    <t>Total SolPed</t>
  </si>
  <si>
    <t>Cantidad</t>
  </si>
  <si>
    <t>Descripción</t>
  </si>
  <si>
    <t>Imputación</t>
  </si>
  <si>
    <t>Restricciones a Oferentes:</t>
  </si>
  <si>
    <t>Nombre Adquisición</t>
  </si>
  <si>
    <t>Fecha de Solicitud</t>
  </si>
  <si>
    <t>Observación</t>
  </si>
  <si>
    <t>Detalle Técnico</t>
  </si>
  <si>
    <t>Justificación:</t>
  </si>
  <si>
    <t>Otras Observaciones</t>
  </si>
  <si>
    <t>Código SAP</t>
  </si>
  <si>
    <t>Ej. Contrato, Pedidos años anteriores, etc.</t>
  </si>
  <si>
    <t>Si</t>
  </si>
  <si>
    <t>Und</t>
  </si>
  <si>
    <t>Gasto</t>
  </si>
  <si>
    <t>Codigo Proceso</t>
  </si>
  <si>
    <t>Sistemas</t>
  </si>
  <si>
    <t xml:space="preserve"> Centro de Costo/Cuenta/Elemento Pep</t>
  </si>
  <si>
    <t>E131002000/5120201200</t>
  </si>
  <si>
    <t>Valor Referencial (Unitario, US$)</t>
  </si>
  <si>
    <t>Servicio de Mantenimiento y Soporte Sistema Data Variable</t>
  </si>
  <si>
    <t>Evaluación Técnica Mantenimiento SPN</t>
  </si>
  <si>
    <t>Cumple/No Cumple</t>
  </si>
  <si>
    <t>Cumple</t>
  </si>
  <si>
    <t xml:space="preserve">Mantenimiento y soporte por un (1) año -OL Care-PlanetPress Imaging -OL Care- PlanetPress Office </t>
  </si>
  <si>
    <t xml:space="preserve"> Acceso ilimitado al Soporte Técnico </t>
  </si>
  <si>
    <t xml:space="preserve"> Puestas al día y actualizaciones de Software sin costo adicional </t>
  </si>
  <si>
    <t xml:space="preserve">12 meses de suscripción, renovable cada año </t>
  </si>
  <si>
    <t>Acceso a grupo de noticias, base de conocimientos y formación en línea</t>
  </si>
  <si>
    <t>Servicio del Del 01/08/2022 hasta 01/08/2023</t>
  </si>
  <si>
    <t>Servicio de Soporte y Mantnimiento Sistema Data Variable 2022-2023</t>
  </si>
  <si>
    <t>TI222CM351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</si>
</sst>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"/>
    <numFmt numFmtId="165" formatCode="dd/mm/yy;@"/>
    <numFmt numFmtId="166" formatCode="&quot;RD$&quot;#,##0.00"/>
    <numFmt numFmtId="167" formatCode="&quot;$&quot;#,##0.00"/>
  </numFmts>
  <fonts count="17" x14ac:knownFonts="1">
    <font>
      <sz val="12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0"/>
      <name val="Tahoma"/>
      <family val="2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11"/>
      <color rgb="FF000000"/>
      <name val="Calibri"/>
      <family val="2"/>
    </font>
    <font>
      <b/>
      <i/>
      <sz val="12"/>
      <color theme="1"/>
      <name val="Calibri Light"/>
      <family val="2"/>
      <scheme val="minor"/>
    </font>
    <font>
      <sz val="10"/>
      <color theme="1" tint="0.14993743705557422"/>
      <name val="Calibri Light"/>
      <family val="2"/>
      <scheme val="minor"/>
    </font>
    <font>
      <b/>
      <sz val="10"/>
      <name val="Tahoma"/>
      <family val="2"/>
    </font>
    <font>
      <b/>
      <sz val="12"/>
      <color theme="1"/>
      <name val="Calibri Light"/>
      <family val="2"/>
      <scheme val="minor"/>
    </font>
    <font>
      <sz val="10"/>
      <color rgb="FF000000"/>
      <name val="Calibri Light"/>
      <family val="2"/>
      <scheme val="minor"/>
    </font>
    <font>
      <sz val="10"/>
      <color rgb="FFFF0000"/>
      <name val="Calibri Light"/>
      <family val="2"/>
      <scheme val="minor"/>
    </font>
    <font>
      <sz val="10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4" borderId="6" xfId="0" applyFont="1" applyFill="1" applyBorder="1" applyAlignment="1"/>
    <xf numFmtId="1" fontId="6" fillId="4" borderId="6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left" vertical="center"/>
      <protection locked="0"/>
    </xf>
    <xf numFmtId="164" fontId="6" fillId="0" borderId="0" xfId="0" applyNumberFormat="1" applyFont="1" applyAlignment="1" applyProtection="1">
      <alignment horizontal="left" vertical="center" indent="1"/>
      <protection locked="0"/>
    </xf>
    <xf numFmtId="166" fontId="6" fillId="0" borderId="0" xfId="0" applyNumberFormat="1" applyFont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6" xfId="0" applyFont="1" applyBorder="1">
      <alignment vertical="center"/>
    </xf>
    <xf numFmtId="0" fontId="14" fillId="0" borderId="6" xfId="0" applyFont="1" applyBorder="1" applyProtection="1">
      <alignment vertical="center"/>
      <protection locked="0"/>
    </xf>
    <xf numFmtId="3" fontId="14" fillId="0" borderId="6" xfId="0" applyNumberFormat="1" applyFont="1" applyBorder="1" applyProtection="1">
      <alignment vertical="center"/>
      <protection locked="0"/>
    </xf>
    <xf numFmtId="167" fontId="6" fillId="0" borderId="0" xfId="0" applyNumberFormat="1" applyFont="1" applyAlignment="1" applyProtection="1">
      <alignment horizontal="left" vertical="center" indent="1"/>
      <protection locked="0"/>
    </xf>
    <xf numFmtId="167" fontId="6" fillId="0" borderId="0" xfId="0" applyNumberFormat="1" applyFont="1" applyAlignment="1">
      <alignment horizontal="left" vertical="center" indent="1"/>
    </xf>
    <xf numFmtId="0" fontId="14" fillId="0" borderId="6" xfId="0" applyFont="1" applyBorder="1" applyAlignment="1">
      <alignment vertical="center" wrapText="1"/>
    </xf>
    <xf numFmtId="166" fontId="11" fillId="0" borderId="8" xfId="0" applyNumberFormat="1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166" fontId="11" fillId="0" borderId="0" xfId="0" applyNumberFormat="1" applyFont="1" applyAlignment="1">
      <alignment horizontal="left" vertical="center" indent="1"/>
    </xf>
    <xf numFmtId="164" fontId="16" fillId="0" borderId="0" xfId="0" applyNumberFormat="1" applyFont="1" applyAlignment="1">
      <alignment horizontal="left" vertical="center" indent="1"/>
    </xf>
    <xf numFmtId="0" fontId="2" fillId="0" borderId="0" xfId="1" applyAlignment="1">
      <alignment vertical="center"/>
    </xf>
    <xf numFmtId="167" fontId="0" fillId="0" borderId="0" xfId="0" applyNumberFormat="1">
      <alignment vertical="center"/>
    </xf>
    <xf numFmtId="0" fontId="1" fillId="0" borderId="0" xfId="1" applyFont="1" applyAlignment="1">
      <alignment vertical="center"/>
    </xf>
    <xf numFmtId="164" fontId="11" fillId="0" borderId="7" xfId="0" applyNumberFormat="1" applyFon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164" fontId="11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2">
    <cellStyle name="Normal" xfId="0" builtinId="0" customBuiltin="1"/>
    <cellStyle name="Normal 2" xfId="1" xr:uid="{00000000-0005-0000-0000-000001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inor"/>
      </font>
      <numFmt numFmtId="166" formatCode="&quot;RD$&quot;#,##0.00"/>
      <alignment horizontal="left" vertical="center" textRotation="0" wrapText="0" indent="1" justifyLastLine="0" shrinkToFit="0" readingOrder="0"/>
      <protection locked="0" hidden="0"/>
    </dxf>
    <dxf>
      <font>
        <sz val="10"/>
      </font>
      <numFmt numFmtId="167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font>
        <sz val="10"/>
      </font>
      <numFmt numFmtId="167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numFmt numFmtId="164" formatCode="#,##0.00\ &quot;€&quot;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alignment horizontal="left" vertical="center" textRotation="0" wrapText="0" indent="1" justifyLastLine="0" shrinkToFit="0" readingOrder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10"/>
        <color theme="1"/>
        <name val="Calibri"/>
        <scheme val="major"/>
      </font>
      <protection locked="1"/>
    </dxf>
    <dxf>
      <alignment horizontal="left" vertical="center" textRotation="0" indent="0" justifyLastLine="0" shrinkToFit="0" readingOrder="0"/>
      <protection locked="1"/>
    </dxf>
    <dxf>
      <font>
        <b/>
        <strike/>
        <outline/>
        <shadow/>
        <u val="none"/>
        <vertAlign val="baseline"/>
        <sz val="10"/>
        <color theme="0"/>
        <name val="Calibri"/>
        <scheme val="major"/>
      </font>
      <alignment horizontal="center" vertical="center" textRotation="0" wrapText="1" indent="0" justifyLastLine="0" shrinkToFit="0" readingOrder="0"/>
      <protection locked="1"/>
    </dxf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212911</xdr:colOff>
      <xdr:row>0</xdr:row>
      <xdr:rowOff>185265</xdr:rowOff>
    </xdr:from>
    <xdr:to>
      <xdr:col>10</xdr:col>
      <xdr:colOff>16921</xdr:colOff>
      <xdr:row>3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6176" y="185265"/>
          <a:ext cx="1255059" cy="688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1798320</xdr:colOff>
          <xdr:row>19</xdr:row>
          <xdr:rowOff>0</xdr:rowOff>
        </xdr:from>
        <xdr:to>
          <xdr:col>4</xdr:col>
          <xdr:colOff>121920</xdr:colOff>
          <xdr:row>20</xdr:row>
          <xdr:rowOff>76200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Enviar Mail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1798320</xdr:colOff>
          <xdr:row>19</xdr:row>
          <xdr:rowOff>0</xdr:rowOff>
        </xdr:from>
        <xdr:to>
          <xdr:col>4</xdr:col>
          <xdr:colOff>121920</xdr:colOff>
          <xdr:row>20</xdr:row>
          <xdr:rowOff>76200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Enviar Mail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eeste-my.sharepoint.com/personal/rafael_medina_edeeste_com_do/Documents/Desktop%20Old/Administracion%20de%20Sistemas/RRHH/Contrato/2021/Solp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 Tecnica "/>
      <sheetName val="Solicitud Pedido"/>
      <sheetName val="Detalle Técnico"/>
    </sheetNames>
    <sheetDataSet>
      <sheetData sheetId="0"/>
      <sheetData sheetId="1">
        <row r="17">
          <cell r="B17">
            <v>1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16:J24" totalsRowCount="1" headerRowDxfId="20" dataDxfId="19" totalsRowDxfId="18">
  <tableColumns count="9">
    <tableColumn id="1" xr3:uid="{00000000-0010-0000-0000-000001000000}" name="Cantidad" dataDxfId="17" totalsRowDxfId="16"/>
    <tableColumn id="2" xr3:uid="{00000000-0010-0000-0000-000002000000}" name="Unidad" dataDxfId="15" totalsRowDxfId="14"/>
    <tableColumn id="3" xr3:uid="{00000000-0010-0000-0000-000003000000}" name="Código SAP" dataDxfId="13" totalsRowDxfId="12"/>
    <tableColumn id="8" xr3:uid="{00000000-0010-0000-0000-000008000000}" name="Codigo Proceso" dataDxfId="11" totalsRowDxfId="10"/>
    <tableColumn id="4" xr3:uid="{00000000-0010-0000-0000-000004000000}" name="Descripción" dataDxfId="9" totalsRowDxfId="8"/>
    <tableColumn id="5" xr3:uid="{00000000-0010-0000-0000-000005000000}" name="Imputación" dataDxfId="7" totalsRowDxfId="6"/>
    <tableColumn id="6" xr3:uid="{00000000-0010-0000-0000-000006000000}" name="Valor Referencial (Unitario, US$)" dataDxfId="5" totalsRowDxfId="4">
      <calculatedColumnFormula>5857.52</calculatedColumnFormula>
    </tableColumn>
    <tableColumn id="7" xr3:uid="{00000000-0010-0000-0000-000007000000}" name=" Centro de Costo/Cuenta/Elemento Pep" dataDxfId="3" totalsRowDxfId="2"/>
    <tableColumn id="13" xr3:uid="{00000000-0010-0000-0000-00000D000000}" name="Total" totalsRowFunction="custom" dataDxfId="1" totalsRowDxfId="0">
      <calculatedColumnFormula>Gastos[[#This Row],[Valor Referencial (Unitario, US$)]]*Gastos[[#This Row],[Cantidad]]</calculatedColumnFormula>
      <totalsRowFormula>SUM(Gastos[Total])</totalsRow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Gastos" altTextSummary="Lista de detalles de gastos como Fecha, Descripción, Billetes de avión, Alojamiento, Transporte terrestre, Comidas y propinas, Conferencias y seminarios, Kilómetros, Reembolso de kilometraje, Varios, Tipo de cambio de divisa, Divisa del gasto y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autoPageBreaks="0" fitToPage="1"/>
  </sheetPr>
  <dimension ref="B2:K39"/>
  <sheetViews>
    <sheetView showGridLines="0" topLeftCell="A4" zoomScale="85" zoomScaleNormal="85" zoomScaleSheetLayoutView="85" workbookViewId="0">
      <selection activeCell="H17" sqref="H17"/>
    </sheetView>
  </sheetViews>
  <sheetFormatPr baseColWidth="10" defaultColWidth="11.5" defaultRowHeight="15.6" x14ac:dyDescent="0.3"/>
  <cols>
    <col min="1" max="1" width="2" customWidth="1"/>
    <col min="2" max="2" width="13.69921875" bestFit="1" customWidth="1"/>
    <col min="3" max="3" width="8.5" customWidth="1"/>
    <col min="4" max="4" width="14.59765625" bestFit="1" customWidth="1"/>
    <col min="5" max="5" width="14.09765625" customWidth="1"/>
    <col min="6" max="6" width="78.3984375" bestFit="1" customWidth="1"/>
    <col min="7" max="7" width="8.69921875" bestFit="1" customWidth="1"/>
    <col min="8" max="8" width="23.5" bestFit="1" customWidth="1"/>
    <col min="9" max="9" width="30.59765625" bestFit="1" customWidth="1"/>
    <col min="10" max="10" width="19.09765625" customWidth="1"/>
    <col min="11" max="11" width="3.69921875" customWidth="1"/>
    <col min="12" max="12" width="11.09765625" customWidth="1"/>
    <col min="13" max="13" width="13.09765625" customWidth="1"/>
    <col min="14" max="14" width="8.5" customWidth="1"/>
    <col min="15" max="15" width="11.09765625" customWidth="1"/>
    <col min="16" max="16" width="1.59765625" customWidth="1"/>
  </cols>
  <sheetData>
    <row r="2" spans="2:11" ht="47.25" customHeight="1" x14ac:dyDescent="0.3">
      <c r="B2" s="37" t="s">
        <v>3</v>
      </c>
      <c r="C2" s="37"/>
      <c r="D2" s="37"/>
      <c r="E2" s="37"/>
      <c r="F2" s="37"/>
      <c r="G2" s="37"/>
      <c r="H2" s="37"/>
      <c r="I2" s="37"/>
      <c r="J2" s="37"/>
      <c r="K2" t="s">
        <v>2</v>
      </c>
    </row>
    <row r="3" spans="2:11" ht="3.75" customHeight="1" x14ac:dyDescent="0.3">
      <c r="B3" s="37"/>
      <c r="C3" s="37"/>
      <c r="D3" s="37"/>
      <c r="E3" s="37"/>
      <c r="F3" s="37"/>
      <c r="G3" s="37"/>
      <c r="H3" s="37"/>
      <c r="I3" s="37"/>
      <c r="J3" s="37"/>
    </row>
    <row r="4" spans="2:11" ht="22.5" customHeight="1" x14ac:dyDescent="0.3"/>
    <row r="5" spans="2:11" ht="15" customHeight="1" x14ac:dyDescent="0.3">
      <c r="C5" s="1" t="s">
        <v>12</v>
      </c>
      <c r="D5" s="38" t="s">
        <v>28</v>
      </c>
      <c r="E5" s="39"/>
      <c r="F5" s="40"/>
      <c r="I5" s="1" t="s">
        <v>13</v>
      </c>
      <c r="J5" s="12">
        <v>44767</v>
      </c>
    </row>
    <row r="6" spans="2:11" ht="6" customHeight="1" x14ac:dyDescent="0.3">
      <c r="B6" s="1"/>
      <c r="D6" s="2"/>
      <c r="E6" s="2"/>
    </row>
    <row r="7" spans="2:11" ht="15" customHeight="1" x14ac:dyDescent="0.3">
      <c r="C7" s="1" t="s">
        <v>0</v>
      </c>
      <c r="D7" s="11" t="s">
        <v>24</v>
      </c>
      <c r="E7" s="30"/>
      <c r="I7" s="1" t="s">
        <v>5</v>
      </c>
      <c r="J7" s="12">
        <v>44799</v>
      </c>
    </row>
    <row r="8" spans="2:11" ht="6" customHeight="1" x14ac:dyDescent="0.3">
      <c r="C8" s="1"/>
      <c r="D8" s="6"/>
      <c r="E8" s="6"/>
    </row>
    <row r="9" spans="2:11" ht="15" customHeight="1" x14ac:dyDescent="0.3">
      <c r="C9" s="1" t="s">
        <v>7</v>
      </c>
      <c r="D9" s="28">
        <f>Gastos[[#Totals],[Total]]</f>
        <v>3970.73</v>
      </c>
      <c r="E9" s="31"/>
      <c r="I9" s="1" t="s">
        <v>6</v>
      </c>
      <c r="J9" s="12" t="s">
        <v>20</v>
      </c>
    </row>
    <row r="10" spans="2:11" ht="6" customHeight="1" x14ac:dyDescent="0.3">
      <c r="C10" s="1"/>
      <c r="D10" s="6"/>
      <c r="E10" s="6"/>
    </row>
    <row r="11" spans="2:11" x14ac:dyDescent="0.25">
      <c r="B11" s="7" t="s">
        <v>16</v>
      </c>
      <c r="C11" s="36" t="s">
        <v>38</v>
      </c>
      <c r="D11" s="36"/>
      <c r="E11" s="36"/>
      <c r="F11" s="36"/>
      <c r="G11" s="36"/>
      <c r="H11" s="36"/>
      <c r="I11" s="36"/>
      <c r="J11" s="36"/>
    </row>
    <row r="12" spans="2:11" x14ac:dyDescent="0.3">
      <c r="B12" s="36"/>
      <c r="C12" s="36"/>
      <c r="D12" s="36"/>
      <c r="E12" s="36"/>
      <c r="F12" s="36"/>
      <c r="G12" s="36"/>
      <c r="H12" s="36"/>
      <c r="I12" s="36"/>
      <c r="J12" s="36"/>
    </row>
    <row r="13" spans="2:11" x14ac:dyDescent="0.3">
      <c r="B13" s="36"/>
      <c r="C13" s="36"/>
      <c r="D13" s="36"/>
      <c r="E13" s="36"/>
      <c r="F13" s="36"/>
      <c r="G13" s="36"/>
      <c r="H13" s="36"/>
      <c r="I13" s="36"/>
      <c r="J13" s="36"/>
    </row>
    <row r="14" spans="2:11" x14ac:dyDescent="0.3">
      <c r="B14" s="13"/>
      <c r="C14" s="13"/>
      <c r="D14" s="13"/>
      <c r="E14" s="13"/>
      <c r="F14" s="14"/>
      <c r="G14" s="13"/>
      <c r="H14" s="13"/>
      <c r="I14" s="13"/>
      <c r="J14" s="13"/>
    </row>
    <row r="15" spans="2:11" ht="6" customHeight="1" x14ac:dyDescent="0.3">
      <c r="B15" s="8"/>
      <c r="C15" s="9"/>
      <c r="D15" s="9"/>
      <c r="E15" s="9"/>
      <c r="F15" s="9"/>
      <c r="G15" s="9"/>
      <c r="H15" s="9"/>
      <c r="I15" s="9"/>
      <c r="J15" s="9"/>
    </row>
    <row r="16" spans="2:11" ht="27.6" x14ac:dyDescent="0.3">
      <c r="B16" s="5" t="s">
        <v>8</v>
      </c>
      <c r="C16" s="5" t="s">
        <v>4</v>
      </c>
      <c r="D16" s="5" t="s">
        <v>18</v>
      </c>
      <c r="E16" s="5" t="s">
        <v>23</v>
      </c>
      <c r="F16" s="5" t="s">
        <v>9</v>
      </c>
      <c r="G16" s="5" t="s">
        <v>10</v>
      </c>
      <c r="H16" s="5" t="s">
        <v>27</v>
      </c>
      <c r="I16" s="10" t="s">
        <v>25</v>
      </c>
      <c r="J16" s="10" t="s">
        <v>1</v>
      </c>
    </row>
    <row r="17" spans="2:10" x14ac:dyDescent="0.3">
      <c r="B17" s="15">
        <v>1</v>
      </c>
      <c r="C17" s="16" t="s">
        <v>21</v>
      </c>
      <c r="D17" s="17"/>
      <c r="E17" s="35" t="s">
        <v>39</v>
      </c>
      <c r="F17" s="18" t="s">
        <v>38</v>
      </c>
      <c r="G17" s="19" t="s">
        <v>22</v>
      </c>
      <c r="H17" s="25">
        <v>3970.73</v>
      </c>
      <c r="I17" s="19" t="s">
        <v>26</v>
      </c>
      <c r="J17" s="26">
        <f>Gastos[[#This Row],[Valor Referencial (Unitario, US$)]]*Gastos[[#This Row],[Cantidad]]</f>
        <v>3970.73</v>
      </c>
    </row>
    <row r="18" spans="2:10" x14ac:dyDescent="0.3">
      <c r="B18" s="15"/>
      <c r="C18" s="16"/>
      <c r="D18" s="17"/>
      <c r="E18" s="33"/>
      <c r="F18" s="18"/>
      <c r="G18" s="19"/>
      <c r="H18" s="25"/>
      <c r="I18" s="19"/>
      <c r="J18" s="26"/>
    </row>
    <row r="19" spans="2:10" x14ac:dyDescent="0.3">
      <c r="B19" s="15"/>
      <c r="C19" s="16"/>
      <c r="D19" s="17"/>
      <c r="E19" s="33"/>
      <c r="F19" s="18"/>
      <c r="G19" s="19"/>
      <c r="H19" s="25"/>
      <c r="I19" s="19"/>
      <c r="J19" s="26"/>
    </row>
    <row r="20" spans="2:10" x14ac:dyDescent="0.3">
      <c r="B20" s="15"/>
      <c r="C20" s="16"/>
      <c r="D20" s="17"/>
      <c r="E20" s="33"/>
      <c r="F20" s="18"/>
      <c r="G20" s="19"/>
      <c r="H20" s="25"/>
      <c r="I20" s="19"/>
      <c r="J20" s="26"/>
    </row>
    <row r="21" spans="2:10" x14ac:dyDescent="0.3">
      <c r="B21" s="15"/>
      <c r="C21" s="16"/>
      <c r="D21" s="17"/>
      <c r="E21" s="33"/>
      <c r="F21" s="18"/>
      <c r="G21" s="19"/>
      <c r="H21" s="25"/>
      <c r="I21" s="19"/>
      <c r="J21" s="26"/>
    </row>
    <row r="22" spans="2:10" x14ac:dyDescent="0.3">
      <c r="B22" s="15"/>
      <c r="C22" s="16"/>
      <c r="D22" s="16"/>
      <c r="E22" s="16"/>
      <c r="F22" s="19"/>
      <c r="G22" s="19"/>
      <c r="H22" s="25"/>
      <c r="I22" s="19"/>
      <c r="J22" s="26"/>
    </row>
    <row r="23" spans="2:10" x14ac:dyDescent="0.3">
      <c r="B23" s="15"/>
      <c r="C23" s="16"/>
      <c r="D23" s="16"/>
      <c r="E23" s="16"/>
      <c r="F23" s="19"/>
      <c r="G23" s="19"/>
      <c r="H23" s="25"/>
      <c r="I23" s="19"/>
      <c r="J23" s="26"/>
    </row>
    <row r="24" spans="2:10" x14ac:dyDescent="0.3">
      <c r="B24" s="32"/>
      <c r="C24" s="32"/>
      <c r="D24" s="32"/>
      <c r="E24" s="32"/>
      <c r="F24" s="32"/>
      <c r="G24" s="32"/>
      <c r="H24" s="32"/>
      <c r="I24" s="32"/>
      <c r="J24" s="20">
        <f>SUM(Gastos[Total])</f>
        <v>3970.73</v>
      </c>
    </row>
    <row r="26" spans="2:10" x14ac:dyDescent="0.3">
      <c r="H26" s="34"/>
    </row>
    <row r="27" spans="2:10" x14ac:dyDescent="0.3">
      <c r="B27" s="43" t="s">
        <v>11</v>
      </c>
      <c r="C27" s="43"/>
      <c r="D27" s="43"/>
      <c r="E27" s="29"/>
      <c r="H27" s="34"/>
    </row>
    <row r="28" spans="2:10" x14ac:dyDescent="0.3">
      <c r="B28" s="36"/>
      <c r="C28" s="36"/>
      <c r="D28" s="36"/>
      <c r="E28" s="36"/>
      <c r="F28" s="36"/>
      <c r="G28" s="36"/>
      <c r="H28" s="36"/>
      <c r="I28" s="36"/>
      <c r="J28" s="36"/>
    </row>
    <row r="29" spans="2:10" x14ac:dyDescent="0.3">
      <c r="B29" s="44"/>
      <c r="C29" s="44"/>
      <c r="D29" s="44"/>
      <c r="E29" s="44"/>
      <c r="F29" s="44"/>
      <c r="G29" s="44"/>
      <c r="H29" s="44"/>
      <c r="I29" s="44"/>
      <c r="J29" s="44"/>
    </row>
    <row r="30" spans="2:10" x14ac:dyDescent="0.3">
      <c r="B30" s="44"/>
      <c r="C30" s="44"/>
      <c r="D30" s="44"/>
      <c r="E30" s="44"/>
      <c r="F30" s="44"/>
      <c r="G30" s="44"/>
      <c r="H30" s="44"/>
      <c r="I30" s="44"/>
      <c r="J30" s="44"/>
    </row>
    <row r="31" spans="2:10" x14ac:dyDescent="0.3">
      <c r="B31" s="44"/>
      <c r="C31" s="44"/>
      <c r="D31" s="44"/>
      <c r="E31" s="44"/>
      <c r="F31" s="44"/>
      <c r="G31" s="44"/>
      <c r="H31" s="44"/>
      <c r="I31" s="44"/>
      <c r="J31" s="44"/>
    </row>
    <row r="32" spans="2:10" x14ac:dyDescent="0.3">
      <c r="B32" s="41"/>
      <c r="C32" s="41"/>
      <c r="D32" s="41"/>
      <c r="E32" s="41"/>
      <c r="F32" s="41"/>
      <c r="G32" s="41"/>
      <c r="H32" s="41"/>
      <c r="I32" s="41"/>
      <c r="J32" s="41"/>
    </row>
    <row r="34" spans="2:10" x14ac:dyDescent="0.3">
      <c r="B34" s="43" t="s">
        <v>17</v>
      </c>
      <c r="C34" s="43"/>
      <c r="D34" s="43"/>
      <c r="E34" s="29"/>
    </row>
    <row r="35" spans="2:10" x14ac:dyDescent="0.3">
      <c r="B35" s="41"/>
      <c r="C35" s="41"/>
      <c r="D35" s="41"/>
      <c r="E35" s="41"/>
      <c r="F35" s="41"/>
      <c r="G35" s="41"/>
      <c r="H35" s="41"/>
      <c r="I35" s="41"/>
      <c r="J35" s="41"/>
    </row>
    <row r="36" spans="2:10" x14ac:dyDescent="0.3">
      <c r="B36" s="42" t="s">
        <v>19</v>
      </c>
      <c r="C36" s="42"/>
      <c r="D36" s="42"/>
      <c r="E36" s="42"/>
      <c r="F36" s="42"/>
      <c r="G36" s="42"/>
      <c r="H36" s="42"/>
      <c r="I36" s="42"/>
      <c r="J36" s="42"/>
    </row>
    <row r="37" spans="2:10" x14ac:dyDescent="0.3">
      <c r="B37" s="36"/>
      <c r="C37" s="36"/>
      <c r="D37" s="36"/>
      <c r="E37" s="36"/>
      <c r="F37" s="36"/>
      <c r="G37" s="36"/>
      <c r="H37" s="36"/>
      <c r="I37" s="36"/>
      <c r="J37" s="36"/>
    </row>
    <row r="38" spans="2:10" x14ac:dyDescent="0.3">
      <c r="B38" s="36"/>
      <c r="C38" s="36"/>
      <c r="D38" s="36"/>
      <c r="E38" s="36"/>
      <c r="F38" s="36"/>
      <c r="G38" s="36"/>
      <c r="H38" s="36"/>
      <c r="I38" s="36"/>
      <c r="J38" s="36"/>
    </row>
    <row r="39" spans="2:10" x14ac:dyDescent="0.3">
      <c r="B39" s="36"/>
      <c r="C39" s="36"/>
      <c r="D39" s="36"/>
      <c r="E39" s="36"/>
      <c r="F39" s="36"/>
      <c r="G39" s="36"/>
      <c r="H39" s="36"/>
      <c r="I39" s="36"/>
      <c r="J39" s="36"/>
    </row>
  </sheetData>
  <dataConsolidate/>
  <mergeCells count="17">
    <mergeCell ref="B2:J3"/>
    <mergeCell ref="D5:F5"/>
    <mergeCell ref="B28:J28"/>
    <mergeCell ref="B35:J35"/>
    <mergeCell ref="B36:J36"/>
    <mergeCell ref="B27:D27"/>
    <mergeCell ref="B34:D34"/>
    <mergeCell ref="B29:J29"/>
    <mergeCell ref="B30:J30"/>
    <mergeCell ref="B31:J31"/>
    <mergeCell ref="B32:J32"/>
    <mergeCell ref="C11:J11"/>
    <mergeCell ref="B12:J12"/>
    <mergeCell ref="B13:J13"/>
    <mergeCell ref="B39:J39"/>
    <mergeCell ref="B37:J37"/>
    <mergeCell ref="B38:J38"/>
  </mergeCells>
  <dataValidations count="3">
    <dataValidation type="list" allowBlank="1" showInputMessage="1" showErrorMessage="1" sqref="J9" xr:uid="{00000000-0002-0000-0000-000000000000}">
      <formula1>"Si,No"</formula1>
    </dataValidation>
    <dataValidation type="list" allowBlank="1" showInputMessage="1" showErrorMessage="1" sqref="D7:E7" xr:uid="{00000000-0002-0000-0000-000001000000}">
      <formula1>"Telecomnicaciones,Infraestructura,Sistemas,Servicios,Proyectos,SAP"</formula1>
    </dataValidation>
    <dataValidation type="list" allowBlank="1" showInputMessage="1" showErrorMessage="1" sqref="G17:G23" xr:uid="{00000000-0002-0000-0000-000002000000}">
      <formula1>"Inversión, Gasto"</formula1>
    </dataValidation>
  </dataValidations>
  <printOptions horizontalCentered="1"/>
  <pageMargins left="0.25" right="0.25" top="0.75" bottom="0.75" header="0.3" footer="0.3"/>
  <pageSetup scale="5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A2:F16"/>
  <sheetViews>
    <sheetView showGridLines="0" tabSelected="1" zoomScaleNormal="100" zoomScaleSheetLayoutView="70" workbookViewId="0">
      <selection activeCell="C18" sqref="C18"/>
    </sheetView>
  </sheetViews>
  <sheetFormatPr baseColWidth="10" defaultColWidth="11" defaultRowHeight="15.6" x14ac:dyDescent="0.3"/>
  <cols>
    <col min="1" max="1" width="2.8984375" customWidth="1"/>
    <col min="2" max="2" width="9.3984375" bestFit="1" customWidth="1"/>
    <col min="3" max="3" width="51" bestFit="1" customWidth="1"/>
    <col min="4" max="4" width="82.3984375" customWidth="1"/>
    <col min="5" max="5" width="60.3984375" customWidth="1"/>
    <col min="6" max="6" width="2.8984375" customWidth="1"/>
  </cols>
  <sheetData>
    <row r="2" spans="1:6" ht="15.75" customHeight="1" x14ac:dyDescent="0.3">
      <c r="B2" s="37" t="s">
        <v>15</v>
      </c>
      <c r="C2" s="37"/>
      <c r="D2" s="37"/>
      <c r="E2" s="37"/>
    </row>
    <row r="3" spans="1:6" ht="15.75" customHeight="1" x14ac:dyDescent="0.3">
      <c r="B3" s="37"/>
      <c r="C3" s="37"/>
      <c r="D3" s="37"/>
      <c r="E3" s="37"/>
    </row>
    <row r="5" spans="1:6" x14ac:dyDescent="0.3">
      <c r="A5" s="2"/>
      <c r="C5" s="1" t="s">
        <v>12</v>
      </c>
      <c r="D5" s="45" t="str">
        <f>'Solicitud Pedido'!D5</f>
        <v>Servicio de Mantenimiento y Soporte Sistema Data Variable</v>
      </c>
      <c r="E5" s="46"/>
      <c r="F5" s="2"/>
    </row>
    <row r="7" spans="1:6" x14ac:dyDescent="0.3">
      <c r="B7" s="3" t="s">
        <v>8</v>
      </c>
      <c r="C7" s="3" t="s">
        <v>9</v>
      </c>
      <c r="D7" s="3" t="s">
        <v>15</v>
      </c>
      <c r="E7" s="3" t="s">
        <v>14</v>
      </c>
    </row>
    <row r="8" spans="1:6" ht="36" customHeight="1" x14ac:dyDescent="0.3">
      <c r="B8" s="4">
        <f>IF('Solicitud Pedido'!B17&lt;&gt;"",'Solicitud Pedido'!B17,"")</f>
        <v>1</v>
      </c>
      <c r="C8" s="27" t="str">
        <f>IF('Solicitud Pedido'!F17&lt;&gt;"",'Solicitud Pedido'!F17,"")</f>
        <v>Servicio de Soporte y Mantnimiento Sistema Data Variable 2022-2023</v>
      </c>
      <c r="D8" s="21" t="s">
        <v>37</v>
      </c>
      <c r="E8" s="21"/>
    </row>
    <row r="9" spans="1:6" x14ac:dyDescent="0.3">
      <c r="B9" s="4" t="str">
        <f>IF('Solicitud Pedido'!B18&lt;&gt;"",'Solicitud Pedido'!B18,"")</f>
        <v/>
      </c>
      <c r="C9" s="27" t="str">
        <f>IF('Solicitud Pedido'!F18&lt;&gt;"",'Solicitud Pedido'!F18,"")</f>
        <v/>
      </c>
      <c r="D9" s="21"/>
      <c r="E9" s="21"/>
    </row>
    <row r="10" spans="1:6" x14ac:dyDescent="0.3">
      <c r="B10" s="4" t="str">
        <f>IF('Solicitud Pedido'!B19&lt;&gt;"",'Solicitud Pedido'!B19,"")</f>
        <v/>
      </c>
      <c r="C10" s="27" t="str">
        <f>IF('Solicitud Pedido'!F19&lt;&gt;"",'Solicitud Pedido'!F19,"")</f>
        <v/>
      </c>
      <c r="D10" s="21"/>
      <c r="E10" s="21"/>
    </row>
    <row r="11" spans="1:6" x14ac:dyDescent="0.3">
      <c r="B11" s="4" t="str">
        <f>IF('Solicitud Pedido'!B20&lt;&gt;"",'Solicitud Pedido'!B20,"")</f>
        <v/>
      </c>
      <c r="C11" s="22" t="str">
        <f>IF('Solicitud Pedido'!F20&lt;&gt;"",'Solicitud Pedido'!F20,"")</f>
        <v/>
      </c>
      <c r="D11" s="23"/>
      <c r="E11" s="21"/>
    </row>
    <row r="12" spans="1:6" x14ac:dyDescent="0.3">
      <c r="B12" s="4" t="str">
        <f>IF('Solicitud Pedido'!B21&lt;&gt;"",'Solicitud Pedido'!B21,"")</f>
        <v/>
      </c>
      <c r="C12" s="22" t="str">
        <f>IF('Solicitud Pedido'!F21&lt;&gt;"",'Solicitud Pedido'!F21,"")</f>
        <v/>
      </c>
      <c r="D12" s="24"/>
      <c r="E12" s="21"/>
    </row>
    <row r="13" spans="1:6" x14ac:dyDescent="0.3">
      <c r="B13" s="4"/>
      <c r="C13" s="22"/>
      <c r="D13" s="24"/>
      <c r="E13" s="21"/>
    </row>
    <row r="14" spans="1:6" x14ac:dyDescent="0.3">
      <c r="B14" s="4"/>
      <c r="C14" s="22"/>
      <c r="D14" s="23"/>
      <c r="E14" s="21"/>
    </row>
    <row r="15" spans="1:6" x14ac:dyDescent="0.3">
      <c r="B15" s="4" t="str">
        <f>IF('Solicitud Pedido'!B22&lt;&gt;"",'Solicitud Pedido'!B22,"")</f>
        <v/>
      </c>
      <c r="C15" s="22" t="str">
        <f>IF('Solicitud Pedido'!F22&lt;&gt;"",'Solicitud Pedido'!F22,"")</f>
        <v/>
      </c>
      <c r="D15" s="23"/>
      <c r="E15" s="21"/>
    </row>
    <row r="16" spans="1:6" x14ac:dyDescent="0.3">
      <c r="B16" s="4" t="str">
        <f>IF('Solicitud Pedido'!B23&lt;&gt;"",'Solicitud Pedido'!B23,"")</f>
        <v/>
      </c>
      <c r="C16" s="22" t="str">
        <f>IF('Solicitud Pedido'!F23&lt;&gt;"",'Solicitud Pedido'!F23,"")</f>
        <v/>
      </c>
      <c r="D16" s="23"/>
      <c r="E16" s="21"/>
    </row>
  </sheetData>
  <mergeCells count="2">
    <mergeCell ref="B2:E3"/>
    <mergeCell ref="D5:E5"/>
  </mergeCells>
  <pageMargins left="0.7" right="0.7" top="0.75" bottom="0.75" header="0.3" footer="0.3"/>
  <pageSetup scale="48" orientation="landscape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ail_ActiveSheet">
                <anchor moveWithCells="1" sizeWithCells="1">
                  <from>
                    <xdr:col>2</xdr:col>
                    <xdr:colOff>1798320</xdr:colOff>
                    <xdr:row>19</xdr:row>
                    <xdr:rowOff>0</xdr:rowOff>
                  </from>
                  <to>
                    <xdr:col>4</xdr:col>
                    <xdr:colOff>121920</xdr:colOff>
                    <xdr:row>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92D050"/>
  </sheetPr>
  <dimension ref="A2:F16"/>
  <sheetViews>
    <sheetView showGridLines="0" topLeftCell="B1" zoomScaleNormal="100" zoomScaleSheetLayoutView="70" workbookViewId="0">
      <selection activeCell="D10" sqref="D10"/>
    </sheetView>
  </sheetViews>
  <sheetFormatPr baseColWidth="10" defaultColWidth="11" defaultRowHeight="15.6" x14ac:dyDescent="0.3"/>
  <cols>
    <col min="1" max="1" width="2.8984375" customWidth="1"/>
    <col min="2" max="2" width="9.3984375" bestFit="1" customWidth="1"/>
    <col min="3" max="3" width="22.3984375" customWidth="1"/>
    <col min="4" max="4" width="78.296875" bestFit="1" customWidth="1"/>
    <col min="5" max="5" width="19.3984375" bestFit="1" customWidth="1"/>
    <col min="6" max="6" width="2.8984375" customWidth="1"/>
  </cols>
  <sheetData>
    <row r="2" spans="1:6" ht="15.75" customHeight="1" x14ac:dyDescent="0.3">
      <c r="B2" s="37" t="s">
        <v>29</v>
      </c>
      <c r="C2" s="37"/>
      <c r="D2" s="37"/>
      <c r="E2" s="37"/>
    </row>
    <row r="3" spans="1:6" ht="15.75" customHeight="1" x14ac:dyDescent="0.3">
      <c r="B3" s="37"/>
      <c r="C3" s="37"/>
      <c r="D3" s="37"/>
      <c r="E3" s="37"/>
    </row>
    <row r="5" spans="1:6" x14ac:dyDescent="0.3">
      <c r="A5" s="2"/>
      <c r="C5" s="1" t="s">
        <v>12</v>
      </c>
      <c r="D5" s="45" t="str">
        <f>'Detalle Técnico'!C8</f>
        <v>Servicio de Soporte y Mantnimiento Sistema Data Variable 2022-2023</v>
      </c>
      <c r="E5" s="46"/>
      <c r="F5" s="2"/>
    </row>
    <row r="7" spans="1:6" x14ac:dyDescent="0.3">
      <c r="B7" s="3" t="s">
        <v>8</v>
      </c>
      <c r="C7" s="3" t="s">
        <v>9</v>
      </c>
      <c r="D7" s="3" t="s">
        <v>15</v>
      </c>
      <c r="E7" s="3" t="s">
        <v>30</v>
      </c>
    </row>
    <row r="8" spans="1:6" ht="36" customHeight="1" x14ac:dyDescent="0.3">
      <c r="B8" s="4">
        <f>IF('[1]Solicitud Pedido'!B17&lt;&gt;"",'[1]Solicitud Pedido'!B17,"")</f>
        <v>1</v>
      </c>
      <c r="C8" s="47" t="str">
        <f>D5</f>
        <v>Servicio de Soporte y Mantnimiento Sistema Data Variable 2022-2023</v>
      </c>
      <c r="D8" s="21" t="s">
        <v>32</v>
      </c>
      <c r="E8" s="21" t="s">
        <v>31</v>
      </c>
    </row>
    <row r="9" spans="1:6" x14ac:dyDescent="0.3">
      <c r="B9" s="4" t="str">
        <f>IF('[1]Solicitud Pedido'!B18&lt;&gt;"",'[1]Solicitud Pedido'!B18,"")</f>
        <v/>
      </c>
      <c r="C9" s="48"/>
      <c r="D9" s="21" t="s">
        <v>33</v>
      </c>
      <c r="E9" s="21" t="s">
        <v>31</v>
      </c>
    </row>
    <row r="10" spans="1:6" x14ac:dyDescent="0.3">
      <c r="B10" s="4" t="str">
        <f>IF('[1]Solicitud Pedido'!B19&lt;&gt;"",'[1]Solicitud Pedido'!B19,"")</f>
        <v/>
      </c>
      <c r="C10" s="48"/>
      <c r="D10" s="21" t="s">
        <v>34</v>
      </c>
      <c r="E10" s="21" t="s">
        <v>31</v>
      </c>
    </row>
    <row r="11" spans="1:6" x14ac:dyDescent="0.3">
      <c r="B11" s="4" t="str">
        <f>IF('[1]Solicitud Pedido'!B20&lt;&gt;"",'[1]Solicitud Pedido'!B20,"")</f>
        <v/>
      </c>
      <c r="C11" s="48"/>
      <c r="D11" s="23" t="s">
        <v>35</v>
      </c>
      <c r="E11" s="21" t="s">
        <v>31</v>
      </c>
    </row>
    <row r="12" spans="1:6" x14ac:dyDescent="0.3">
      <c r="B12" s="4" t="str">
        <f>IF('[1]Solicitud Pedido'!B21&lt;&gt;"",'[1]Solicitud Pedido'!B21,"")</f>
        <v/>
      </c>
      <c r="C12" s="48"/>
      <c r="D12" s="24" t="s">
        <v>36</v>
      </c>
      <c r="E12" s="21" t="s">
        <v>31</v>
      </c>
    </row>
    <row r="13" spans="1:6" x14ac:dyDescent="0.3">
      <c r="B13" s="4"/>
      <c r="C13" s="49"/>
      <c r="D13" s="24"/>
      <c r="E13" s="21"/>
    </row>
    <row r="14" spans="1:6" x14ac:dyDescent="0.3">
      <c r="B14" s="4"/>
      <c r="C14" s="22"/>
      <c r="D14" s="23"/>
      <c r="E14" s="21"/>
    </row>
    <row r="15" spans="1:6" x14ac:dyDescent="0.3">
      <c r="B15" s="4" t="str">
        <f>IF('[1]Solicitud Pedido'!B22&lt;&gt;"",'[1]Solicitud Pedido'!B22,"")</f>
        <v/>
      </c>
      <c r="C15" s="22" t="str">
        <f>IF('[1]Solicitud Pedido'!F22&lt;&gt;"",'[1]Solicitud Pedido'!F22,"")</f>
        <v/>
      </c>
      <c r="D15" s="23"/>
      <c r="E15" s="21"/>
    </row>
    <row r="16" spans="1:6" x14ac:dyDescent="0.3">
      <c r="B16" s="4" t="str">
        <f>IF('[1]Solicitud Pedido'!B23&lt;&gt;"",'[1]Solicitud Pedido'!B23,"")</f>
        <v/>
      </c>
      <c r="C16" s="22" t="str">
        <f>IF('[1]Solicitud Pedido'!F23&lt;&gt;"",'[1]Solicitud Pedido'!F23,"")</f>
        <v/>
      </c>
      <c r="D16" s="23"/>
      <c r="E16" s="21"/>
    </row>
  </sheetData>
  <mergeCells count="3">
    <mergeCell ref="B2:E3"/>
    <mergeCell ref="D5:E5"/>
    <mergeCell ref="C8:C13"/>
  </mergeCells>
  <pageMargins left="0.7" right="0.7" top="0.75" bottom="0.75" header="0.3" footer="0.3"/>
  <pageSetup scale="48" orientation="landscape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il_ActiveSheet">
                <anchor moveWithCells="1" sizeWithCells="1">
                  <from>
                    <xdr:col>2</xdr:col>
                    <xdr:colOff>1798320</xdr:colOff>
                    <xdr:row>19</xdr:row>
                    <xdr:rowOff>0</xdr:rowOff>
                  </from>
                  <to>
                    <xdr:col>4</xdr:col>
                    <xdr:colOff>121920</xdr:colOff>
                    <xdr:row>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93F0FB4753094096E5E2CA3EF1590E" ma:contentTypeVersion="13" ma:contentTypeDescription="Crear nuevo documento." ma:contentTypeScope="" ma:versionID="e1b99c219b2bada6c74dd4203f7fe836">
  <xsd:schema xmlns:xsd="http://www.w3.org/2001/XMLSchema" xmlns:xs="http://www.w3.org/2001/XMLSchema" xmlns:p="http://schemas.microsoft.com/office/2006/metadata/properties" xmlns:ns3="6434d440-d7e9-4a0b-b9cc-10b2f7f0d3b7" xmlns:ns4="827abe42-32b9-4676-9228-6fbf0091cf98" targetNamespace="http://schemas.microsoft.com/office/2006/metadata/properties" ma:root="true" ma:fieldsID="a4bad3c9a0fda48323d050a7147e9fe0" ns3:_="" ns4:_="">
    <xsd:import namespace="6434d440-d7e9-4a0b-b9cc-10b2f7f0d3b7"/>
    <xsd:import namespace="827abe42-32b9-4676-9228-6fbf0091cf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4d440-d7e9-4a0b-b9cc-10b2f7f0d3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abe42-32b9-4676-9228-6fbf0091c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3700A-1D46-4799-860D-E452D3357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4d440-d7e9-4a0b-b9cc-10b2f7f0d3b7"/>
    <ds:schemaRef ds:uri="827abe42-32b9-4676-9228-6fbf0091c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B433B7-5F34-42B2-8A0A-FF180AFDAF13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827abe42-32b9-4676-9228-6fbf0091cf98"/>
    <ds:schemaRef ds:uri="6434d440-d7e9-4a0b-b9cc-10b2f7f0d3b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F1D1DA-D8B8-4B0B-AFD6-856DBA833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Solicitud Pedido</vt:lpstr>
      <vt:lpstr>Detalle Técnico</vt:lpstr>
      <vt:lpstr>Evaluacion Tecnica </vt:lpstr>
      <vt:lpstr>'Detalle Técnico'!Área_de_impresión</vt:lpstr>
      <vt:lpstr>'Evaluacion Tecnica '!Área_de_impresión</vt:lpstr>
      <vt:lpstr>'Solicitud Pedido'!Área_de_impresión</vt:lpstr>
      <vt:lpstr>'Solicitud Pedido'!Títulos_a_imprimir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Alpha Tejada</dc:creator>
  <cp:lastModifiedBy>Lisbeth Valdez</cp:lastModifiedBy>
  <cp:lastPrinted>2017-08-10T15:40:36Z</cp:lastPrinted>
  <dcterms:created xsi:type="dcterms:W3CDTF">2014-03-14T16:17:17Z</dcterms:created>
  <dcterms:modified xsi:type="dcterms:W3CDTF">2022-07-25T18:17:26Z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  <property fmtid="{D5CDD505-2E9C-101B-9397-08002B2CF9AE}" pid="3" name="ContentTypeId">
    <vt:lpwstr>0x0101004093F0FB4753094096E5E2CA3EF1590E</vt:lpwstr>
  </property>
</Properties>
</file>