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hira.ozuna\Desktop\CP-2021-0017-Sambil\"/>
    </mc:Choice>
  </mc:AlternateContent>
  <xr:revisionPtr revIDLastSave="0" documentId="8_{0E810118-6AAA-4F6C-9D9A-9E8C57E6E583}" xr6:coauthVersionLast="46" xr6:coauthVersionMax="46" xr10:uidLastSave="{00000000-0000-0000-0000-000000000000}"/>
  <bookViews>
    <workbookView xWindow="-120" yWindow="-120" windowWidth="21840" windowHeight="13140" xr2:uid="{836E159F-10DF-4231-AE54-5B56245C43D8}"/>
  </bookViews>
  <sheets>
    <sheet name="Consejo Unificado" sheetId="2" r:id="rId1"/>
    <sheet name="Hoja1" sheetId="1" r:id="rId2"/>
  </sheets>
  <definedNames>
    <definedName name="_xlnm.Print_Area" localSheetId="0">'Consejo Unificado'!$B$1:$I$119</definedName>
    <definedName name="Excel_BuiltIn_Print_Area_1" localSheetId="0">'Consejo Unificado'!$B$2:$I$18</definedName>
    <definedName name="Excel_BuiltIn_Print_Area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2" l="1"/>
  <c r="B16" i="2"/>
  <c r="B20" i="2"/>
  <c r="B21" i="2" s="1"/>
  <c r="B22" i="2" s="1"/>
  <c r="B23" i="2" s="1"/>
  <c r="G20" i="2"/>
  <c r="G21" i="2"/>
  <c r="H19" i="2" s="1"/>
  <c r="G22" i="2"/>
  <c r="G23" i="2"/>
  <c r="B25" i="2"/>
  <c r="G25" i="2"/>
  <c r="H24" i="2" s="1"/>
  <c r="B27" i="2"/>
  <c r="G27" i="2"/>
  <c r="B28" i="2"/>
  <c r="G28" i="2"/>
  <c r="H26" i="2" s="1"/>
  <c r="B30" i="2"/>
  <c r="G30" i="2"/>
  <c r="H29" i="2" s="1"/>
  <c r="B31" i="2"/>
  <c r="B32" i="2" s="1"/>
  <c r="G31" i="2"/>
  <c r="G32" i="2"/>
  <c r="B34" i="2"/>
  <c r="G34" i="2"/>
  <c r="B35" i="2"/>
  <c r="B36" i="2" s="1"/>
  <c r="B37" i="2" s="1"/>
  <c r="G35" i="2"/>
  <c r="H33" i="2" s="1"/>
  <c r="G36" i="2"/>
  <c r="G37" i="2"/>
  <c r="B39" i="2"/>
  <c r="G39" i="2"/>
  <c r="H38" i="2" s="1"/>
  <c r="B43" i="2"/>
  <c r="B45" i="2"/>
  <c r="G45" i="2"/>
  <c r="H44" i="2" s="1"/>
  <c r="B46" i="2"/>
  <c r="B47" i="2" s="1"/>
  <c r="B48" i="2" s="1"/>
  <c r="G46" i="2"/>
  <c r="G47" i="2"/>
  <c r="G48" i="2"/>
  <c r="B50" i="2"/>
  <c r="B51" i="2" s="1"/>
  <c r="G50" i="2"/>
  <c r="H49" i="2" s="1"/>
  <c r="G51" i="2"/>
  <c r="B53" i="2"/>
  <c r="B54" i="2" s="1"/>
  <c r="G53" i="2"/>
  <c r="G54" i="2"/>
  <c r="H52" i="2" s="1"/>
  <c r="H55" i="2"/>
  <c r="B56" i="2"/>
  <c r="G56" i="2"/>
  <c r="B58" i="2"/>
  <c r="B59" i="2" s="1"/>
  <c r="B60" i="2" s="1"/>
  <c r="B61" i="2" s="1"/>
  <c r="B62" i="2" s="1"/>
  <c r="G58" i="2"/>
  <c r="G59" i="2"/>
  <c r="H57" i="2" s="1"/>
  <c r="G60" i="2"/>
  <c r="G61" i="2"/>
  <c r="G62" i="2"/>
  <c r="B64" i="2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G64" i="2"/>
  <c r="H63" i="2" s="1"/>
  <c r="G65" i="2"/>
  <c r="G66" i="2"/>
  <c r="G67" i="2"/>
  <c r="G68" i="2"/>
  <c r="G69" i="2"/>
  <c r="G70" i="2"/>
  <c r="G71" i="2"/>
  <c r="G72" i="2"/>
  <c r="G73" i="2"/>
  <c r="G74" i="2"/>
  <c r="G75" i="2"/>
  <c r="G76" i="2"/>
  <c r="B78" i="2"/>
  <c r="G78" i="2"/>
  <c r="H77" i="2" s="1"/>
  <c r="B79" i="2"/>
  <c r="B80" i="2" s="1"/>
  <c r="B81" i="2" s="1"/>
  <c r="B82" i="2" s="1"/>
  <c r="B83" i="2" s="1"/>
  <c r="G79" i="2"/>
  <c r="G80" i="2"/>
  <c r="G81" i="2"/>
  <c r="G82" i="2"/>
  <c r="G83" i="2"/>
  <c r="B85" i="2"/>
  <c r="G85" i="2"/>
  <c r="H84" i="2" s="1"/>
  <c r="H86" i="2" l="1"/>
  <c r="H40" i="2"/>
  <c r="H88" i="2" l="1"/>
  <c r="H91" i="2" l="1"/>
  <c r="H95" i="2"/>
  <c r="H92" i="2"/>
  <c r="H96" i="2" s="1"/>
  <c r="H98" i="2" s="1"/>
  <c r="H89" i="2"/>
  <c r="H93" i="2"/>
  <c r="H90" i="2"/>
  <c r="H94" i="2"/>
  <c r="H97" i="2" s="1"/>
</calcChain>
</file>

<file path=xl/sharedStrings.xml><?xml version="1.0" encoding="utf-8"?>
<sst xmlns="http://schemas.openxmlformats.org/spreadsheetml/2006/main" count="159" uniqueCount="94">
  <si>
    <t xml:space="preserve">FIRMA GERENTE: </t>
  </si>
  <si>
    <t>FIRMA ADMINISTRATIVA:</t>
  </si>
  <si>
    <t xml:space="preserve">FIRMA SUBGERENTE: </t>
  </si>
  <si>
    <t>FIRMA RESPONSABLE:</t>
  </si>
  <si>
    <t>Sello EDEESTE</t>
  </si>
  <si>
    <t>Aprobacion EDEESTE</t>
  </si>
  <si>
    <t>Aprobacion Contratista</t>
  </si>
  <si>
    <t>Sello Constratista</t>
  </si>
  <si>
    <t xml:space="preserve">         Aprobado por:</t>
  </si>
  <si>
    <t>Revisado  por:</t>
  </si>
  <si>
    <t xml:space="preserve">            Preparado por:</t>
  </si>
  <si>
    <t>Nota: Este presupuesto no contempla el nuevo mobiliario a instalarse en 1er y 2do nivel</t>
  </si>
  <si>
    <t xml:space="preserve">TOTAL GENERAL </t>
  </si>
  <si>
    <t>%</t>
  </si>
  <si>
    <t>Itebis 18% (sobre 10% gastos indirectos)</t>
  </si>
  <si>
    <t>Sub Total Gereral</t>
  </si>
  <si>
    <t>Imprevisto</t>
  </si>
  <si>
    <t>Direccion técnica y responsabilidad</t>
  </si>
  <si>
    <t>Seguros y Fianzas</t>
  </si>
  <si>
    <t>Gastos administrativos</t>
  </si>
  <si>
    <t>Fondo de pensiones y jubilaciones</t>
  </si>
  <si>
    <t>Seguro social y contra accidentes</t>
  </si>
  <si>
    <t>Transporte</t>
  </si>
  <si>
    <t>SUB TOTAL  - GEN</t>
  </si>
  <si>
    <t>SUB TOTAL  SEGUNDO NIVEL</t>
  </si>
  <si>
    <t>PA</t>
  </si>
  <si>
    <t>Bote de escombros y Limpieza final de primer y segundo nivel.</t>
  </si>
  <si>
    <t>LIMPIEZA FINAL</t>
  </si>
  <si>
    <t>M2</t>
  </si>
  <si>
    <t>Suministro y aplicación pintura semigloss superior en areas señaladas</t>
  </si>
  <si>
    <t>UD</t>
  </si>
  <si>
    <t>Suministro e instalación de salida de data en tubería de 3/4, incluye registros, tubería y mensajero.</t>
  </si>
  <si>
    <t>Suministro e instalación de salida UPS, 110 volts. Incluye tubería, registros y cableado (potencial-rojo,
neutro-azul y tierra-verde).</t>
  </si>
  <si>
    <t>Suministro e instalación de salida de AC, 110 volts.
Incluye tubería, registros y cableado (potencial-negro, neutro-blanco y tierra-verde).</t>
  </si>
  <si>
    <t>Suministro e instalación de interruptor triple 110 volts (Incluye tubería, registros y cableado).</t>
  </si>
  <si>
    <t>Suministro e instalación de interruptor sencillo 110 volts (Incluye tubería, registros y cableado).</t>
  </si>
  <si>
    <t>INSTALACIONES ELECTRICAS</t>
  </si>
  <si>
    <t>Instalacion cabina ducha. Incluye puerta cristal templado</t>
  </si>
  <si>
    <t xml:space="preserve">Instalacion closet. Incluye puerta plegadiza </t>
  </si>
  <si>
    <t>Ml</t>
  </si>
  <si>
    <t>Acometida desde cisterna a punto de distribución, en tubería de 3/4", incluye accesorios.</t>
  </si>
  <si>
    <t>Desagüe de piso 2" parrilla acero inoxidable.</t>
  </si>
  <si>
    <t>ML</t>
  </si>
  <si>
    <t>Suministro y colocación de zócalos en porcelanato (Similar al existente)</t>
  </si>
  <si>
    <t>Suministro y colocación de pisos porcelanato alto trasito color beige en area baño</t>
  </si>
  <si>
    <t>Suministro   e   instalación   de   espejos   con   bordes biselados 0.60 m x 0.90 m</t>
  </si>
  <si>
    <t>Suministro  e  instalación  de  dispensador   de  jabón líquido</t>
  </si>
  <si>
    <t>Suministro   e  instalación  de   dispensador   de   papel higiénico</t>
  </si>
  <si>
    <t>Suministro  e  instalación  de  extractor  tipo  plafón, incluye ducto e instalación eléctrica</t>
  </si>
  <si>
    <t>Revestimiento de paredes en cerámica (20x40) altura de piso-techo, incluye derretido.</t>
  </si>
  <si>
    <t>Lavamanos  pedestal  Bath  collection  (o  Similar)  + salidas sanitarias</t>
  </si>
  <si>
    <t>Inodoro Bath collection (o similar) Bco.+ salida</t>
  </si>
  <si>
    <t>INSTALACIONES SANITARIAS</t>
  </si>
  <si>
    <t>Suministro e instalación de puertas tipo comercial. Incluye piezas y accesorios. Garantia 2 años</t>
  </si>
  <si>
    <t>Desmonte de puertas tipo flotantes y reinstalación en oficinas segundo nivel.</t>
  </si>
  <si>
    <t>Suministro e instalación de puerta andiroba 0.75 x 2.10 mts en baño. Incluye piezas y accesorios.</t>
  </si>
  <si>
    <t>Suministro e instalación de puerta andiroba 0.75 x 2.10 mts en archivo. Incluye piezas y accesorios.</t>
  </si>
  <si>
    <t>P2</t>
  </si>
  <si>
    <t>Suministro e instalación de cristal fijo en oficinas 2do nivel, espesor de 3/4". Incluye  frost de alta resistencia. Diseño pendiente de suministrar.</t>
  </si>
  <si>
    <t>PUERTAS Y CRISTALES</t>
  </si>
  <si>
    <t>Suministro e instalación de plafón PVC en área de baños</t>
  </si>
  <si>
    <t>TECHO</t>
  </si>
  <si>
    <t>Suministro e instalación piso 0.60x0.60 en porcelanato alto tránsito para reponer en área de acceso. Incluye derretido.</t>
  </si>
  <si>
    <t>Desmonte piezas en porcelanato alto tránsito en área atencion al cliente.</t>
  </si>
  <si>
    <t>PISOS</t>
  </si>
  <si>
    <t>Suministro e instalación muro densglass reforzado a dos caras estructura 2.5 calibre 26 (H=2.60mts )</t>
  </si>
  <si>
    <t>Suministro e instalación de Sheetrock reforzado a dos caras estructura 2.5 calibre 26 (H=2.50mts )</t>
  </si>
  <si>
    <t>DIVISIONES</t>
  </si>
  <si>
    <t>Desmantelamiento eléctrico del mobiliario existente</t>
  </si>
  <si>
    <t>Desmonte muros existentes</t>
  </si>
  <si>
    <t>Desmonte de puertas flotantes existentes</t>
  </si>
  <si>
    <t>Desmonte de mobiliario existente.</t>
  </si>
  <si>
    <t>PRELIMINARES</t>
  </si>
  <si>
    <t>PRESUPUESTO ESTIMADO SEGUNDO NIVEL ( TODO SHEETROCK )</t>
  </si>
  <si>
    <t>SUB TOTAL  PRIMER NIVEL</t>
  </si>
  <si>
    <t>PINTURA</t>
  </si>
  <si>
    <t>Suministro e instalación de cristal fijo en division de oficinas, espesor de 3/4". Incluye  frost de alta resistencia. Diseño pendiente de suministrar.</t>
  </si>
  <si>
    <t>Suministro e instalación de puertas 2 hojas tipo comercial. Incluye piezas y accesorios. Garantia 2 años</t>
  </si>
  <si>
    <t>PUERTAS Y VENTANAS</t>
  </si>
  <si>
    <t>Desmonte panel existente  2.00 mts de ancho x 2.50 mts de altura. Cada hoja tiene ancho de 1.00 mts. Incluye desmonte de piezas existentes.</t>
  </si>
  <si>
    <t>Desmonte de mobiliario existente</t>
  </si>
  <si>
    <t>SUB-TOTAL</t>
  </si>
  <si>
    <t>VALOR</t>
  </si>
  <si>
    <t>P. U.</t>
  </si>
  <si>
    <t>UNIDAD</t>
  </si>
  <si>
    <t>CANTIDAD</t>
  </si>
  <si>
    <t>PARTIDAS</t>
  </si>
  <si>
    <t>Ítem</t>
  </si>
  <si>
    <t>PRESUPUESTO ESTIMADO PRIMER NIVEL ( TODO SHEETROCK )</t>
  </si>
  <si>
    <t>Santo Domingo, Rep. Dominicana.</t>
  </si>
  <si>
    <t>Consejo Unificado</t>
  </si>
  <si>
    <t>Proyecto:</t>
  </si>
  <si>
    <t>GERENCIA DE SERVICIOS GENERALES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</si>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</sst>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_-;\-* #,##0.00_-;_-* &quot;-&quot;??_-;_-@_-"/>
    <numFmt numFmtId="165" formatCode="_(* #,##0.00_);_(* \(#,##0.00\);_(* \-??_);_(@_)"/>
    <numFmt numFmtId="166" formatCode="_-* #,##0.00\ _€_-;\-* #,##0.00\ _€_-;_-* &quot;-&quot;??\ _€_-;_-@_-"/>
    <numFmt numFmtId="167" formatCode="_-* #,##0.00\ _€_-;\-* #,##0.00\ _€_-;_-* \-??\ _€_-;_-@_-"/>
    <numFmt numFmtId="168" formatCode="&quot;RD$&quot;#,##0.00"/>
    <numFmt numFmtId="169" formatCode="_-[$RD$-1C0A]* #,##0.00_ ;_-[$RD$-1C0A]* \-#,##0.00\ ;_-[$RD$-1C0A]* \-??_ ;_-@_ "/>
    <numFmt numFmtId="170" formatCode="[$-1C0A]d&quot; de &quot;mmmm&quot; de &quot;yyyy;@"/>
  </numFmts>
  <fonts count="31" x14ac:knownFonts="1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6"/>
      <color indexed="8"/>
      <name val="Arial"/>
      <family val="2"/>
    </font>
    <font>
      <sz val="16"/>
      <name val="Symbol"/>
      <family val="1"/>
      <charset val="2"/>
    </font>
    <font>
      <b/>
      <sz val="16"/>
      <color indexed="8"/>
      <name val="Arial"/>
      <family val="2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8"/>
      <name val="Arial"/>
      <family val="2"/>
    </font>
    <font>
      <sz val="16"/>
      <color theme="0"/>
      <name val="Arial"/>
      <family val="2"/>
    </font>
    <font>
      <b/>
      <sz val="16"/>
      <color theme="0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8"/>
      <color indexed="8"/>
      <name val="Arial"/>
      <family val="2"/>
    </font>
    <font>
      <b/>
      <sz val="18"/>
      <color rgb="FFFFFF00"/>
      <name val="Arial"/>
      <family val="2"/>
    </font>
    <font>
      <sz val="18"/>
      <color rgb="FFFFFF00"/>
      <name val="Arial"/>
      <family val="2"/>
    </font>
    <font>
      <b/>
      <sz val="16"/>
      <color rgb="FFFFFF00"/>
      <name val="Arial"/>
      <family val="2"/>
    </font>
    <font>
      <b/>
      <sz val="18"/>
      <color theme="1" tint="4.9989318521683403E-2"/>
      <name val="Arial"/>
      <family val="2"/>
    </font>
    <font>
      <b/>
      <sz val="16"/>
      <color theme="1" tint="4.9989318521683403E-2"/>
      <name val="Arial"/>
      <family val="2"/>
    </font>
    <font>
      <b/>
      <sz val="18"/>
      <name val="Arial"/>
      <family val="2"/>
    </font>
    <font>
      <b/>
      <sz val="18"/>
      <color rgb="FF0070C0"/>
      <name val="Arial"/>
      <family val="2"/>
    </font>
    <font>
      <sz val="18"/>
      <color theme="1" tint="4.9989318521683403E-2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20"/>
      <color theme="1" tint="4.9989318521683403E-2"/>
      <name val="Arial"/>
      <family val="2"/>
    </font>
    <font>
      <u/>
      <sz val="16"/>
      <name val="Arial"/>
      <family val="2"/>
    </font>
    <font>
      <b/>
      <sz val="16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206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  <diagonal/>
    </border>
    <border>
      <left/>
      <right style="medium">
        <color rgb="FF002060"/>
      </right>
      <top style="medium">
        <color rgb="FF002060"/>
      </top>
      <bottom style="medium">
        <color indexed="64"/>
      </bottom>
      <diagonal/>
    </border>
    <border>
      <left/>
      <right/>
      <top style="medium">
        <color rgb="FF002060"/>
      </top>
      <bottom style="medium">
        <color indexed="64"/>
      </bottom>
      <diagonal/>
    </border>
    <border>
      <left style="medium">
        <color rgb="FF002060"/>
      </left>
      <right/>
      <top style="medium">
        <color rgb="FF00206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0" fontId="4" fillId="0" borderId="0"/>
  </cellStyleXfs>
  <cellXfs count="145">
    <xf numFmtId="0" fontId="0" fillId="0" borderId="0" xfId="0"/>
    <xf numFmtId="0" fontId="2" fillId="0" borderId="0" xfId="1" applyFont="1"/>
    <xf numFmtId="2" fontId="2" fillId="0" borderId="0" xfId="1" applyNumberFormat="1" applyFont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2" fontId="2" fillId="0" borderId="0" xfId="2" applyNumberFormat="1" applyFont="1" applyFill="1" applyBorder="1" applyAlignment="1" applyProtection="1">
      <alignment horizontal="center"/>
    </xf>
    <xf numFmtId="0" fontId="2" fillId="2" borderId="0" xfId="1" applyFont="1" applyFill="1"/>
    <xf numFmtId="0" fontId="2" fillId="0" borderId="0" xfId="1" applyFont="1" applyAlignment="1">
      <alignment horizontal="left"/>
    </xf>
    <xf numFmtId="166" fontId="2" fillId="0" borderId="0" xfId="1" applyNumberFormat="1" applyFont="1"/>
    <xf numFmtId="166" fontId="2" fillId="0" borderId="0" xfId="1" applyNumberFormat="1" applyFont="1" applyAlignment="1">
      <alignment horizontal="right"/>
    </xf>
    <xf numFmtId="167" fontId="5" fillId="3" borderId="0" xfId="1" applyNumberFormat="1" applyFont="1" applyFill="1" applyAlignment="1">
      <alignment horizontal="right"/>
    </xf>
    <xf numFmtId="0" fontId="5" fillId="3" borderId="0" xfId="1" applyFont="1" applyFill="1" applyAlignment="1">
      <alignment horizontal="right"/>
    </xf>
    <xf numFmtId="165" fontId="5" fillId="3" borderId="0" xfId="2" applyFont="1" applyFill="1" applyBorder="1" applyAlignment="1" applyProtection="1">
      <alignment horizontal="right"/>
    </xf>
    <xf numFmtId="2" fontId="5" fillId="3" borderId="0" xfId="1" applyNumberFormat="1" applyFont="1" applyFill="1" applyAlignment="1">
      <alignment horizontal="center"/>
    </xf>
    <xf numFmtId="0" fontId="5" fillId="3" borderId="0" xfId="1" applyFont="1" applyFill="1" applyAlignment="1">
      <alignment horizontal="right" vertical="top"/>
    </xf>
    <xf numFmtId="0" fontId="6" fillId="0" borderId="0" xfId="1" applyFont="1" applyAlignment="1">
      <alignment horizontal="justify"/>
    </xf>
    <xf numFmtId="0" fontId="2" fillId="4" borderId="0" xfId="1" applyFont="1" applyFill="1"/>
    <xf numFmtId="2" fontId="5" fillId="3" borderId="0" xfId="2" applyNumberFormat="1" applyFont="1" applyFill="1" applyBorder="1" applyAlignment="1" applyProtection="1">
      <alignment horizontal="center"/>
    </xf>
    <xf numFmtId="0" fontId="7" fillId="0" borderId="0" xfId="1" applyFont="1"/>
    <xf numFmtId="0" fontId="7" fillId="0" borderId="1" xfId="1" applyFont="1" applyBorder="1"/>
    <xf numFmtId="0" fontId="2" fillId="0" borderId="2" xfId="1" applyFont="1" applyBorder="1"/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2" fontId="2" fillId="0" borderId="4" xfId="2" applyNumberFormat="1" applyFont="1" applyFill="1" applyBorder="1" applyAlignment="1" applyProtection="1">
      <alignment horizontal="center"/>
    </xf>
    <xf numFmtId="0" fontId="2" fillId="0" borderId="1" xfId="1" applyFont="1" applyBorder="1"/>
    <xf numFmtId="0" fontId="7" fillId="0" borderId="5" xfId="1" applyFont="1" applyBorder="1"/>
    <xf numFmtId="0" fontId="2" fillId="0" borderId="5" xfId="1" applyFont="1" applyBorder="1"/>
    <xf numFmtId="0" fontId="9" fillId="5" borderId="13" xfId="1" applyFont="1" applyFill="1" applyBorder="1" applyAlignment="1">
      <alignment horizontal="center" vertical="center"/>
    </xf>
    <xf numFmtId="0" fontId="8" fillId="5" borderId="13" xfId="1" applyFont="1" applyFill="1" applyBorder="1" applyAlignment="1">
      <alignment horizontal="center" vertical="center"/>
    </xf>
    <xf numFmtId="0" fontId="5" fillId="0" borderId="0" xfId="1" applyFont="1"/>
    <xf numFmtId="0" fontId="5" fillId="0" borderId="0" xfId="1" applyFont="1" applyAlignment="1">
      <alignment horizontal="center"/>
    </xf>
    <xf numFmtId="2" fontId="5" fillId="0" borderId="0" xfId="2" applyNumberFormat="1" applyFont="1" applyFill="1" applyBorder="1" applyAlignment="1" applyProtection="1">
      <alignment horizontal="center"/>
    </xf>
    <xf numFmtId="168" fontId="10" fillId="0" borderId="0" xfId="3" applyNumberFormat="1" applyFont="1" applyFill="1" applyBorder="1" applyAlignment="1" applyProtection="1">
      <alignment horizontal="center" vertical="center"/>
    </xf>
    <xf numFmtId="165" fontId="11" fillId="0" borderId="0" xfId="3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2" fontId="13" fillId="0" borderId="0" xfId="2" applyNumberFormat="1" applyFont="1" applyFill="1" applyBorder="1" applyAlignment="1" applyProtection="1">
      <alignment horizontal="center"/>
    </xf>
    <xf numFmtId="0" fontId="14" fillId="0" borderId="0" xfId="1" applyFont="1" applyAlignment="1">
      <alignment vertical="top"/>
    </xf>
    <xf numFmtId="0" fontId="3" fillId="0" borderId="0" xfId="1" applyFont="1" applyAlignment="1">
      <alignment vertical="top"/>
    </xf>
    <xf numFmtId="168" fontId="10" fillId="6" borderId="17" xfId="3" applyNumberFormat="1" applyFont="1" applyFill="1" applyBorder="1" applyAlignment="1" applyProtection="1">
      <alignment horizontal="right" vertical="center"/>
    </xf>
    <xf numFmtId="0" fontId="12" fillId="7" borderId="17" xfId="1" applyFont="1" applyFill="1" applyBorder="1" applyAlignment="1">
      <alignment horizontal="center" vertical="center" wrapText="1"/>
    </xf>
    <xf numFmtId="165" fontId="16" fillId="0" borderId="17" xfId="3" applyFont="1" applyFill="1" applyBorder="1" applyAlignment="1" applyProtection="1">
      <alignment horizontal="center" vertical="center"/>
    </xf>
    <xf numFmtId="0" fontId="16" fillId="0" borderId="17" xfId="1" applyFont="1" applyBorder="1" applyAlignment="1">
      <alignment horizontal="center" vertical="center"/>
    </xf>
    <xf numFmtId="9" fontId="16" fillId="0" borderId="17" xfId="3" applyNumberFormat="1" applyFont="1" applyBorder="1" applyAlignment="1">
      <alignment horizontal="center" vertical="center"/>
    </xf>
    <xf numFmtId="0" fontId="17" fillId="0" borderId="17" xfId="1" applyFont="1" applyBorder="1" applyAlignment="1">
      <alignment horizontal="center" vertical="center" wrapText="1"/>
    </xf>
    <xf numFmtId="164" fontId="2" fillId="0" borderId="0" xfId="1" applyNumberFormat="1" applyFont="1"/>
    <xf numFmtId="165" fontId="18" fillId="5" borderId="17" xfId="3" applyFont="1" applyFill="1" applyBorder="1" applyAlignment="1">
      <alignment horizontal="center" vertical="center"/>
    </xf>
    <xf numFmtId="0" fontId="18" fillId="5" borderId="17" xfId="1" applyFont="1" applyFill="1" applyBorder="1" applyAlignment="1">
      <alignment horizontal="center" vertical="center"/>
    </xf>
    <xf numFmtId="165" fontId="19" fillId="5" borderId="17" xfId="3" applyFont="1" applyFill="1" applyBorder="1" applyAlignment="1">
      <alignment horizontal="center" vertical="center"/>
    </xf>
    <xf numFmtId="165" fontId="20" fillId="5" borderId="17" xfId="3" applyFont="1" applyFill="1" applyBorder="1" applyAlignment="1">
      <alignment horizontal="center" vertical="center"/>
    </xf>
    <xf numFmtId="169" fontId="14" fillId="0" borderId="0" xfId="2" applyNumberFormat="1" applyFont="1" applyFill="1" applyBorder="1" applyAlignment="1" applyProtection="1">
      <alignment horizontal="center"/>
    </xf>
    <xf numFmtId="165" fontId="13" fillId="0" borderId="0" xfId="2" applyFont="1" applyFill="1" applyBorder="1" applyAlignment="1" applyProtection="1"/>
    <xf numFmtId="0" fontId="13" fillId="0" borderId="0" xfId="1" applyFont="1"/>
    <xf numFmtId="0" fontId="13" fillId="0" borderId="0" xfId="1" applyFont="1" applyAlignment="1">
      <alignment horizontal="center"/>
    </xf>
    <xf numFmtId="169" fontId="21" fillId="8" borderId="17" xfId="2" applyNumberFormat="1" applyFont="1" applyFill="1" applyBorder="1" applyAlignment="1" applyProtection="1">
      <alignment horizontal="center" vertical="center"/>
    </xf>
    <xf numFmtId="165" fontId="13" fillId="8" borderId="17" xfId="2" applyFont="1" applyFill="1" applyBorder="1" applyAlignment="1" applyProtection="1"/>
    <xf numFmtId="0" fontId="13" fillId="8" borderId="17" xfId="1" applyFont="1" applyFill="1" applyBorder="1"/>
    <xf numFmtId="0" fontId="13" fillId="8" borderId="17" xfId="1" applyFont="1" applyFill="1" applyBorder="1" applyAlignment="1">
      <alignment horizontal="center"/>
    </xf>
    <xf numFmtId="2" fontId="13" fillId="8" borderId="17" xfId="2" applyNumberFormat="1" applyFont="1" applyFill="1" applyBorder="1" applyAlignment="1" applyProtection="1">
      <alignment horizontal="center"/>
    </xf>
    <xf numFmtId="0" fontId="22" fillId="8" borderId="17" xfId="1" applyFont="1" applyFill="1" applyBorder="1" applyAlignment="1">
      <alignment vertical="top"/>
    </xf>
    <xf numFmtId="0" fontId="23" fillId="8" borderId="17" xfId="1" applyFont="1" applyFill="1" applyBorder="1" applyAlignment="1">
      <alignment vertical="top"/>
    </xf>
    <xf numFmtId="165" fontId="24" fillId="0" borderId="17" xfId="2" applyFont="1" applyFill="1" applyBorder="1" applyAlignment="1" applyProtection="1">
      <alignment horizontal="justify" vertical="center"/>
    </xf>
    <xf numFmtId="166" fontId="25" fillId="0" borderId="17" xfId="1" applyNumberFormat="1" applyFont="1" applyBorder="1" applyAlignment="1">
      <alignment horizontal="right" vertical="center"/>
    </xf>
    <xf numFmtId="0" fontId="25" fillId="0" borderId="17" xfId="1" applyFont="1" applyBorder="1" applyAlignment="1">
      <alignment horizontal="center" vertical="center"/>
    </xf>
    <xf numFmtId="2" fontId="25" fillId="0" borderId="17" xfId="1" applyNumberFormat="1" applyFont="1" applyBorder="1" applyAlignment="1">
      <alignment horizontal="center" vertical="center"/>
    </xf>
    <xf numFmtId="0" fontId="25" fillId="0" borderId="17" xfId="4" applyFont="1" applyBorder="1" applyAlignment="1">
      <alignment horizontal="left" vertical="center" wrapText="1"/>
    </xf>
    <xf numFmtId="2" fontId="16" fillId="0" borderId="17" xfId="1" applyNumberFormat="1" applyFont="1" applyBorder="1" applyAlignment="1">
      <alignment horizontal="center" vertical="center"/>
    </xf>
    <xf numFmtId="165" fontId="15" fillId="9" borderId="17" xfId="2" applyFont="1" applyFill="1" applyBorder="1" applyAlignment="1" applyProtection="1">
      <alignment horizontal="justify" vertical="center"/>
    </xf>
    <xf numFmtId="166" fontId="25" fillId="9" borderId="17" xfId="1" applyNumberFormat="1" applyFont="1" applyFill="1" applyBorder="1" applyAlignment="1">
      <alignment horizontal="right" vertical="center"/>
    </xf>
    <xf numFmtId="4" fontId="25" fillId="9" borderId="17" xfId="1" applyNumberFormat="1" applyFont="1" applyFill="1" applyBorder="1" applyAlignment="1">
      <alignment horizontal="center" vertical="center" shrinkToFit="1"/>
    </xf>
    <xf numFmtId="0" fontId="25" fillId="9" borderId="17" xfId="1" applyFont="1" applyFill="1" applyBorder="1" applyAlignment="1">
      <alignment horizontal="center" vertical="center"/>
    </xf>
    <xf numFmtId="2" fontId="25" fillId="9" borderId="17" xfId="1" applyNumberFormat="1" applyFont="1" applyFill="1" applyBorder="1" applyAlignment="1">
      <alignment horizontal="center" vertical="center" shrinkToFit="1"/>
    </xf>
    <xf numFmtId="0" fontId="22" fillId="9" borderId="17" xfId="1" applyFont="1" applyFill="1" applyBorder="1" applyAlignment="1">
      <alignment horizontal="justify" vertical="center"/>
    </xf>
    <xf numFmtId="2" fontId="23" fillId="9" borderId="17" xfId="1" applyNumberFormat="1" applyFont="1" applyFill="1" applyBorder="1" applyAlignment="1">
      <alignment horizontal="center" vertical="center"/>
    </xf>
    <xf numFmtId="165" fontId="15" fillId="0" borderId="17" xfId="2" applyFont="1" applyFill="1" applyBorder="1" applyAlignment="1" applyProtection="1">
      <alignment horizontal="justify" vertical="center"/>
    </xf>
    <xf numFmtId="0" fontId="25" fillId="0" borderId="17" xfId="1" applyFont="1" applyBorder="1" applyAlignment="1">
      <alignment horizontal="justify" vertical="center"/>
    </xf>
    <xf numFmtId="2" fontId="25" fillId="0" borderId="17" xfId="1" applyNumberFormat="1" applyFont="1" applyBorder="1" applyAlignment="1">
      <alignment horizontal="center" vertical="center" shrinkToFit="1"/>
    </xf>
    <xf numFmtId="0" fontId="25" fillId="0" borderId="17" xfId="1" applyFont="1" applyBorder="1" applyAlignment="1">
      <alignment horizontal="left" vertical="center" wrapText="1"/>
    </xf>
    <xf numFmtId="0" fontId="25" fillId="9" borderId="17" xfId="1" applyFont="1" applyFill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2" fontId="25" fillId="9" borderId="17" xfId="1" applyNumberFormat="1" applyFont="1" applyFill="1" applyBorder="1" applyAlignment="1">
      <alignment horizontal="center" vertical="center"/>
    </xf>
    <xf numFmtId="165" fontId="26" fillId="0" borderId="17" xfId="2" applyFont="1" applyFill="1" applyBorder="1" applyAlignment="1" applyProtection="1">
      <alignment horizontal="justify" vertical="center"/>
    </xf>
    <xf numFmtId="165" fontId="21" fillId="0" borderId="17" xfId="2" applyFont="1" applyFill="1" applyBorder="1" applyAlignment="1" applyProtection="1">
      <alignment horizontal="justify" vertical="center"/>
    </xf>
    <xf numFmtId="165" fontId="27" fillId="9" borderId="17" xfId="2" applyFont="1" applyFill="1" applyBorder="1" applyAlignment="1">
      <alignment horizontal="center" vertical="center"/>
    </xf>
    <xf numFmtId="169" fontId="14" fillId="0" borderId="17" xfId="2" applyNumberFormat="1" applyFont="1" applyFill="1" applyBorder="1" applyAlignment="1" applyProtection="1">
      <alignment horizontal="center"/>
    </xf>
    <xf numFmtId="165" fontId="13" fillId="0" borderId="17" xfId="2" applyFont="1" applyFill="1" applyBorder="1" applyAlignment="1" applyProtection="1"/>
    <xf numFmtId="0" fontId="13" fillId="0" borderId="17" xfId="1" applyFont="1" applyBorder="1"/>
    <xf numFmtId="0" fontId="13" fillId="0" borderId="17" xfId="1" applyFont="1" applyBorder="1" applyAlignment="1">
      <alignment horizontal="center"/>
    </xf>
    <xf numFmtId="2" fontId="13" fillId="0" borderId="17" xfId="2" applyNumberFormat="1" applyFont="1" applyFill="1" applyBorder="1" applyAlignment="1" applyProtection="1">
      <alignment horizontal="center"/>
    </xf>
    <xf numFmtId="0" fontId="14" fillId="0" borderId="17" xfId="1" applyFont="1" applyBorder="1" applyAlignment="1">
      <alignment vertical="top"/>
    </xf>
    <xf numFmtId="0" fontId="3" fillId="0" borderId="17" xfId="1" applyFont="1" applyBorder="1" applyAlignment="1">
      <alignment vertical="top"/>
    </xf>
    <xf numFmtId="169" fontId="28" fillId="8" borderId="17" xfId="2" applyNumberFormat="1" applyFont="1" applyFill="1" applyBorder="1" applyAlignment="1" applyProtection="1">
      <alignment horizontal="center" vertical="center"/>
    </xf>
    <xf numFmtId="0" fontId="3" fillId="8" borderId="17" xfId="1" applyFont="1" applyFill="1" applyBorder="1" applyAlignment="1">
      <alignment vertical="top"/>
    </xf>
    <xf numFmtId="0" fontId="16" fillId="0" borderId="0" xfId="1" applyFont="1"/>
    <xf numFmtId="0" fontId="16" fillId="0" borderId="0" xfId="1" applyFont="1" applyAlignment="1">
      <alignment horizontal="center"/>
    </xf>
    <xf numFmtId="0" fontId="7" fillId="9" borderId="17" xfId="1" applyFont="1" applyFill="1" applyBorder="1" applyAlignment="1">
      <alignment horizontal="center"/>
    </xf>
    <xf numFmtId="2" fontId="7" fillId="9" borderId="17" xfId="2" applyNumberFormat="1" applyFont="1" applyFill="1" applyBorder="1" applyAlignment="1" applyProtection="1">
      <alignment horizontal="center"/>
    </xf>
    <xf numFmtId="0" fontId="7" fillId="4" borderId="17" xfId="1" applyFont="1" applyFill="1" applyBorder="1" applyAlignment="1">
      <alignment horizontal="center"/>
    </xf>
    <xf numFmtId="2" fontId="7" fillId="4" borderId="17" xfId="2" applyNumberFormat="1" applyFont="1" applyFill="1" applyBorder="1" applyAlignment="1" applyProtection="1">
      <alignment horizontal="center"/>
    </xf>
    <xf numFmtId="0" fontId="3" fillId="4" borderId="17" xfId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0" fontId="2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0" fontId="29" fillId="0" borderId="0" xfId="1" applyFont="1"/>
    <xf numFmtId="0" fontId="23" fillId="0" borderId="0" xfId="1" applyFont="1" applyAlignment="1">
      <alignment horizontal="center"/>
    </xf>
    <xf numFmtId="0" fontId="23" fillId="0" borderId="0" xfId="1" applyFont="1"/>
    <xf numFmtId="2" fontId="2" fillId="0" borderId="0" xfId="2" applyNumberFormat="1" applyFont="1" applyAlignment="1">
      <alignment horizontal="center"/>
    </xf>
    <xf numFmtId="0" fontId="30" fillId="0" borderId="0" xfId="1" applyFont="1"/>
    <xf numFmtId="0" fontId="16" fillId="0" borderId="18" xfId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170" fontId="14" fillId="5" borderId="25" xfId="1" applyNumberFormat="1" applyFont="1" applyFill="1" applyBorder="1" applyAlignment="1">
      <alignment horizontal="center"/>
    </xf>
    <xf numFmtId="170" fontId="14" fillId="5" borderId="24" xfId="1" applyNumberFormat="1" applyFont="1" applyFill="1" applyBorder="1" applyAlignment="1">
      <alignment horizontal="center"/>
    </xf>
    <xf numFmtId="0" fontId="15" fillId="10" borderId="0" xfId="1" applyFont="1" applyFill="1" applyAlignment="1">
      <alignment horizontal="left"/>
    </xf>
    <xf numFmtId="0" fontId="17" fillId="0" borderId="23" xfId="1" applyFont="1" applyBorder="1" applyAlignment="1">
      <alignment horizontal="center"/>
    </xf>
    <xf numFmtId="0" fontId="17" fillId="0" borderId="22" xfId="1" applyFont="1" applyBorder="1" applyAlignment="1">
      <alignment horizontal="center"/>
    </xf>
    <xf numFmtId="0" fontId="7" fillId="0" borderId="0" xfId="1" applyFont="1" applyAlignment="1">
      <alignment horizontal="center"/>
    </xf>
    <xf numFmtId="165" fontId="14" fillId="5" borderId="17" xfId="2" applyFont="1" applyFill="1" applyBorder="1" applyAlignment="1">
      <alignment horizontal="center" vertical="center"/>
    </xf>
    <xf numFmtId="165" fontId="27" fillId="5" borderId="17" xfId="2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  <xf numFmtId="165" fontId="11" fillId="7" borderId="17" xfId="3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left" vertical="top"/>
    </xf>
    <xf numFmtId="0" fontId="8" fillId="3" borderId="5" xfId="1" applyFont="1" applyFill="1" applyBorder="1" applyAlignment="1">
      <alignment horizontal="left" vertical="top"/>
    </xf>
    <xf numFmtId="0" fontId="8" fillId="3" borderId="6" xfId="1" applyFont="1" applyFill="1" applyBorder="1" applyAlignment="1">
      <alignment horizontal="left" vertical="top"/>
    </xf>
    <xf numFmtId="2" fontId="5" fillId="0" borderId="0" xfId="2" applyNumberFormat="1" applyFont="1" applyFill="1" applyBorder="1" applyAlignment="1" applyProtection="1">
      <alignment horizontal="center"/>
    </xf>
    <xf numFmtId="0" fontId="2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15" fillId="4" borderId="17" xfId="1" applyFont="1" applyFill="1" applyBorder="1" applyAlignment="1">
      <alignment horizontal="center" vertical="center" wrapText="1"/>
    </xf>
    <xf numFmtId="0" fontId="8" fillId="3" borderId="11" xfId="1" applyFont="1" applyFill="1" applyBorder="1" applyAlignment="1">
      <alignment horizontal="left" vertical="top"/>
    </xf>
    <xf numFmtId="0" fontId="8" fillId="3" borderId="10" xfId="1" applyFont="1" applyFill="1" applyBorder="1" applyAlignment="1">
      <alignment horizontal="left" vertical="top"/>
    </xf>
    <xf numFmtId="0" fontId="8" fillId="3" borderId="9" xfId="1" applyFont="1" applyFill="1" applyBorder="1" applyAlignment="1">
      <alignment horizontal="left" vertical="top"/>
    </xf>
    <xf numFmtId="0" fontId="8" fillId="3" borderId="8" xfId="1" applyFont="1" applyFill="1" applyBorder="1" applyAlignment="1">
      <alignment horizontal="left" vertical="top"/>
    </xf>
    <xf numFmtId="0" fontId="8" fillId="3" borderId="0" xfId="1" applyFont="1" applyFill="1" applyAlignment="1">
      <alignment horizontal="left" vertical="top"/>
    </xf>
    <xf numFmtId="0" fontId="8" fillId="3" borderId="7" xfId="1" applyFont="1" applyFill="1" applyBorder="1" applyAlignment="1">
      <alignment horizontal="left" vertical="top"/>
    </xf>
    <xf numFmtId="0" fontId="8" fillId="3" borderId="4" xfId="1" applyFont="1" applyFill="1" applyBorder="1" applyAlignment="1">
      <alignment horizontal="left" vertical="top"/>
    </xf>
    <xf numFmtId="0" fontId="8" fillId="3" borderId="3" xfId="1" applyFont="1" applyFill="1" applyBorder="1" applyAlignment="1">
      <alignment horizontal="left" vertical="top"/>
    </xf>
    <xf numFmtId="0" fontId="8" fillId="3" borderId="2" xfId="1" applyFont="1" applyFill="1" applyBorder="1" applyAlignment="1">
      <alignment horizontal="left" vertical="top"/>
    </xf>
    <xf numFmtId="0" fontId="9" fillId="5" borderId="16" xfId="1" applyFont="1" applyFill="1" applyBorder="1" applyAlignment="1">
      <alignment horizontal="center" vertical="center"/>
    </xf>
    <xf numFmtId="0" fontId="9" fillId="5" borderId="15" xfId="1" applyFont="1" applyFill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/>
    </xf>
    <xf numFmtId="165" fontId="14" fillId="5" borderId="11" xfId="2" applyFont="1" applyFill="1" applyBorder="1" applyAlignment="1">
      <alignment horizontal="center" vertical="center"/>
    </xf>
    <xf numFmtId="165" fontId="14" fillId="5" borderId="10" xfId="2" applyFont="1" applyFill="1" applyBorder="1" applyAlignment="1">
      <alignment horizontal="center" vertical="center"/>
    </xf>
    <xf numFmtId="165" fontId="14" fillId="5" borderId="9" xfId="2" applyFont="1" applyFill="1" applyBorder="1" applyAlignment="1">
      <alignment horizontal="center" vertical="center"/>
    </xf>
    <xf numFmtId="165" fontId="27" fillId="5" borderId="21" xfId="2" applyFont="1" applyFill="1" applyBorder="1" applyAlignment="1">
      <alignment horizontal="center" vertical="center"/>
    </xf>
    <xf numFmtId="165" fontId="27" fillId="5" borderId="20" xfId="2" applyFont="1" applyFill="1" applyBorder="1" applyAlignment="1">
      <alignment horizontal="center" vertical="center"/>
    </xf>
    <xf numFmtId="165" fontId="27" fillId="5" borderId="19" xfId="2" applyFont="1" applyFill="1" applyBorder="1" applyAlignment="1">
      <alignment horizontal="center" vertical="center"/>
    </xf>
  </cellXfs>
  <cellStyles count="5">
    <cellStyle name="Millares 2" xfId="3" xr:uid="{1639576F-DBBC-47F2-9853-C7EF6541CE5E}"/>
    <cellStyle name="Millares_Cotz(1)(1).opc.1" xfId="2" xr:uid="{604CA021-F75A-4F31-9007-6E90F4500BD4}"/>
    <cellStyle name="Normal" xfId="0" builtinId="0"/>
    <cellStyle name="Normal 2" xfId="1" xr:uid="{9CD32CF4-1CEE-4212-9068-B96D894D39A8}"/>
    <cellStyle name="Normal 2 2" xfId="4" xr:uid="{4D2DD6FF-CD78-4D17-898E-D6EB4648C0D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1156240</xdr:colOff>
      <xdr:row>1</xdr:row>
      <xdr:rowOff>109104</xdr:rowOff>
    </xdr:from>
    <xdr:ext cx="5234068" cy="1813214"/>
    <xdr:pic>
      <xdr:nvPicPr>
        <xdr:cNvPr id="2" name="Imagen 2" descr="Logo EDE Este.jpg">
          <a:extLst>
            <a:ext uri="{FF2B5EF4-FFF2-40B4-BE49-F238E27FC236}">
              <a16:creationId xmlns:a16="http://schemas.microsoft.com/office/drawing/2014/main" id="{8D91E7B6-BA0D-4095-91CB-CE1E200C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7715" y="271029"/>
          <a:ext cx="5234068" cy="1813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FEC2-C229-49E4-9CF3-3909EDBBDD78}">
  <dimension ref="A3:U190"/>
  <sheetViews>
    <sheetView showGridLines="0" tabSelected="1" zoomScale="55" zoomScaleNormal="55" zoomScaleSheetLayoutView="50" workbookViewId="0">
      <selection activeCell="C91" sqref="C91"/>
    </sheetView>
  </sheetViews>
  <sheetFormatPr baseColWidth="10" defaultColWidth="11.42578125" defaultRowHeight="20.25" x14ac:dyDescent="0.3"/>
  <cols>
    <col min="1" max="1" width="4.28515625" style="1" customWidth="1"/>
    <col min="2" max="2" width="22.5703125" style="1" customWidth="1"/>
    <col min="3" max="3" width="85.28515625" style="1" customWidth="1"/>
    <col min="4" max="4" width="24.42578125" style="2" customWidth="1"/>
    <col min="5" max="5" width="43.140625" style="1" customWidth="1"/>
    <col min="6" max="6" width="28" style="1" customWidth="1"/>
    <col min="7" max="7" width="27" style="1" customWidth="1"/>
    <col min="8" max="8" width="37.7109375" style="1" customWidth="1"/>
    <col min="9" max="9" width="23.7109375" style="1" customWidth="1"/>
    <col min="10" max="10" width="22.7109375" style="1" customWidth="1"/>
    <col min="11" max="11" width="20.85546875" style="1" customWidth="1"/>
    <col min="12" max="12" width="13.28515625" style="1" customWidth="1"/>
    <col min="13" max="13" width="12.5703125" style="1" customWidth="1"/>
    <col min="14" max="14" width="11.85546875" style="1" customWidth="1"/>
    <col min="15" max="16" width="11.42578125" style="1" customWidth="1"/>
    <col min="17" max="17" width="13.42578125" style="1" customWidth="1"/>
    <col min="18" max="18" width="12.5703125" style="1" customWidth="1"/>
    <col min="19" max="16384" width="11.42578125" style="1"/>
  </cols>
  <sheetData>
    <row r="3" spans="2:9" x14ac:dyDescent="0.3">
      <c r="C3" s="107" t="s">
        <v>93</v>
      </c>
    </row>
    <row r="4" spans="2:9" x14ac:dyDescent="0.3">
      <c r="D4" s="106"/>
    </row>
    <row r="5" spans="2:9" x14ac:dyDescent="0.3">
      <c r="D5" s="106"/>
      <c r="E5" s="7"/>
    </row>
    <row r="6" spans="2:9" x14ac:dyDescent="0.3">
      <c r="D6" s="106"/>
      <c r="E6" s="7"/>
      <c r="H6" s="3"/>
    </row>
    <row r="7" spans="2:9" x14ac:dyDescent="0.3">
      <c r="D7" s="106"/>
      <c r="E7" s="99"/>
      <c r="H7" s="3"/>
    </row>
    <row r="8" spans="2:9" x14ac:dyDescent="0.3">
      <c r="D8" s="106"/>
      <c r="E8" s="99"/>
      <c r="H8" s="3"/>
    </row>
    <row r="9" spans="2:9" ht="27.75" customHeight="1" x14ac:dyDescent="0.3">
      <c r="B9" s="101"/>
      <c r="C9" s="101"/>
      <c r="D9" s="101"/>
      <c r="E9" s="101"/>
      <c r="F9" s="101"/>
      <c r="G9" s="101"/>
      <c r="H9" s="101"/>
    </row>
    <row r="10" spans="2:9" s="92" customFormat="1" ht="24.75" customHeight="1" x14ac:dyDescent="0.35">
      <c r="B10" s="125" t="s">
        <v>92</v>
      </c>
      <c r="C10" s="125"/>
      <c r="D10" s="104"/>
      <c r="E10" s="104"/>
      <c r="F10" s="104"/>
      <c r="G10" s="104"/>
      <c r="H10" s="104"/>
    </row>
    <row r="11" spans="2:9" ht="9" customHeight="1" thickBot="1" x14ac:dyDescent="0.35">
      <c r="B11" s="101"/>
      <c r="C11" s="101"/>
      <c r="D11" s="101"/>
      <c r="E11" s="101"/>
      <c r="F11" s="101"/>
      <c r="G11" s="101"/>
      <c r="H11" s="101"/>
    </row>
    <row r="12" spans="2:9" ht="21" customHeight="1" x14ac:dyDescent="0.3">
      <c r="D12" s="102"/>
      <c r="E12" s="101"/>
      <c r="F12" s="101"/>
      <c r="G12" s="110">
        <f ca="1">TODAY()</f>
        <v>44480</v>
      </c>
      <c r="H12" s="111"/>
    </row>
    <row r="13" spans="2:9" s="92" customFormat="1" ht="22.5" customHeight="1" thickBot="1" x14ac:dyDescent="0.4">
      <c r="B13" s="105" t="s">
        <v>91</v>
      </c>
      <c r="C13" s="112" t="s">
        <v>90</v>
      </c>
      <c r="D13" s="112"/>
      <c r="E13" s="104"/>
      <c r="F13" s="104"/>
      <c r="G13" s="113" t="s">
        <v>89</v>
      </c>
      <c r="H13" s="114"/>
    </row>
    <row r="14" spans="2:9" ht="21" thickBot="1" x14ac:dyDescent="0.35">
      <c r="B14" s="3"/>
      <c r="C14" s="103"/>
      <c r="D14" s="102"/>
      <c r="E14" s="101"/>
      <c r="F14" s="101"/>
      <c r="G14" s="115"/>
      <c r="H14" s="115"/>
    </row>
    <row r="15" spans="2:9" ht="23.25" customHeight="1" thickBot="1" x14ac:dyDescent="0.35">
      <c r="B15" s="139" t="s">
        <v>88</v>
      </c>
      <c r="C15" s="140"/>
      <c r="D15" s="140"/>
      <c r="E15" s="140"/>
      <c r="F15" s="140"/>
      <c r="G15" s="140"/>
      <c r="H15" s="141"/>
    </row>
    <row r="16" spans="2:9" s="92" customFormat="1" ht="25.5" customHeight="1" thickBot="1" x14ac:dyDescent="0.4">
      <c r="B16" s="142" t="str">
        <f>C13</f>
        <v>Consejo Unificado</v>
      </c>
      <c r="C16" s="143"/>
      <c r="D16" s="143"/>
      <c r="E16" s="143"/>
      <c r="F16" s="143"/>
      <c r="G16" s="143"/>
      <c r="H16" s="144"/>
      <c r="I16" s="100"/>
    </row>
    <row r="17" spans="2:11" ht="19.5" customHeight="1" x14ac:dyDescent="0.3">
      <c r="D17" s="31"/>
      <c r="E17" s="30"/>
      <c r="F17" s="29"/>
      <c r="G17" s="29"/>
      <c r="H17" s="18"/>
      <c r="I17" s="99"/>
    </row>
    <row r="18" spans="2:11" ht="22.5" customHeight="1" x14ac:dyDescent="0.3">
      <c r="B18" s="98" t="s">
        <v>87</v>
      </c>
      <c r="C18" s="96" t="s">
        <v>86</v>
      </c>
      <c r="D18" s="97" t="s">
        <v>85</v>
      </c>
      <c r="E18" s="96" t="s">
        <v>84</v>
      </c>
      <c r="F18" s="96" t="s">
        <v>83</v>
      </c>
      <c r="G18" s="96" t="s">
        <v>82</v>
      </c>
      <c r="H18" s="96" t="s">
        <v>81</v>
      </c>
    </row>
    <row r="19" spans="2:11" ht="22.5" customHeight="1" x14ac:dyDescent="0.3">
      <c r="B19" s="72">
        <v>1</v>
      </c>
      <c r="C19" s="71" t="s">
        <v>72</v>
      </c>
      <c r="D19" s="95"/>
      <c r="E19" s="94"/>
      <c r="F19" s="94"/>
      <c r="G19" s="94"/>
      <c r="H19" s="66">
        <f>SUM(G20:G23)</f>
        <v>0</v>
      </c>
    </row>
    <row r="20" spans="2:11" s="92" customFormat="1" ht="30" customHeight="1" x14ac:dyDescent="0.35">
      <c r="B20" s="65">
        <f>B19+0.01</f>
        <v>1.01</v>
      </c>
      <c r="C20" s="74" t="s">
        <v>80</v>
      </c>
      <c r="D20" s="63">
        <v>1</v>
      </c>
      <c r="E20" s="62" t="s">
        <v>25</v>
      </c>
      <c r="F20" s="61"/>
      <c r="G20" s="61">
        <f>F20*D20</f>
        <v>0</v>
      </c>
      <c r="H20" s="73"/>
    </row>
    <row r="21" spans="2:11" s="92" customFormat="1" ht="69.75" x14ac:dyDescent="0.35">
      <c r="B21" s="65">
        <f>B20+0.01</f>
        <v>1.02</v>
      </c>
      <c r="C21" s="74" t="s">
        <v>79</v>
      </c>
      <c r="D21" s="63">
        <v>1</v>
      </c>
      <c r="E21" s="62" t="s">
        <v>25</v>
      </c>
      <c r="F21" s="61"/>
      <c r="G21" s="61">
        <f>F21*D21</f>
        <v>0</v>
      </c>
      <c r="H21" s="73"/>
    </row>
    <row r="22" spans="2:11" s="92" customFormat="1" ht="23.25" x14ac:dyDescent="0.35">
      <c r="B22" s="65">
        <f>B21+0.01</f>
        <v>1.03</v>
      </c>
      <c r="C22" s="74" t="s">
        <v>68</v>
      </c>
      <c r="D22" s="63">
        <v>1</v>
      </c>
      <c r="E22" s="62" t="s">
        <v>25</v>
      </c>
      <c r="F22" s="61"/>
      <c r="G22" s="61">
        <f>F22*D22</f>
        <v>0</v>
      </c>
      <c r="H22" s="73"/>
    </row>
    <row r="23" spans="2:11" s="92" customFormat="1" ht="46.5" x14ac:dyDescent="0.35">
      <c r="B23" s="65">
        <f>B22+0.01</f>
        <v>1.04</v>
      </c>
      <c r="C23" s="74" t="s">
        <v>63</v>
      </c>
      <c r="D23" s="63">
        <v>6</v>
      </c>
      <c r="E23" s="62" t="s">
        <v>28</v>
      </c>
      <c r="F23" s="61"/>
      <c r="G23" s="61">
        <f>F23*D23</f>
        <v>0</v>
      </c>
      <c r="H23" s="73"/>
    </row>
    <row r="24" spans="2:11" s="92" customFormat="1" ht="23.25" x14ac:dyDescent="0.35">
      <c r="B24" s="72">
        <v>2</v>
      </c>
      <c r="C24" s="71" t="s">
        <v>67</v>
      </c>
      <c r="D24" s="79"/>
      <c r="E24" s="69"/>
      <c r="F24" s="67"/>
      <c r="G24" s="67"/>
      <c r="H24" s="66">
        <f>SUM(G25)</f>
        <v>0</v>
      </c>
      <c r="I24" s="108"/>
      <c r="J24" s="109"/>
    </row>
    <row r="25" spans="2:11" s="92" customFormat="1" ht="46.5" x14ac:dyDescent="0.35">
      <c r="B25" s="65">
        <f>B24+0.01</f>
        <v>2.0099999999999998</v>
      </c>
      <c r="C25" s="74" t="s">
        <v>66</v>
      </c>
      <c r="D25" s="63">
        <v>104.58</v>
      </c>
      <c r="E25" s="62" t="s">
        <v>28</v>
      </c>
      <c r="F25" s="61"/>
      <c r="G25" s="61">
        <f>F25*D25</f>
        <v>0</v>
      </c>
      <c r="H25" s="81"/>
      <c r="I25" s="108"/>
      <c r="J25" s="109"/>
      <c r="K25" s="93"/>
    </row>
    <row r="26" spans="2:11" s="92" customFormat="1" ht="23.25" x14ac:dyDescent="0.35">
      <c r="B26" s="72">
        <v>3</v>
      </c>
      <c r="C26" s="71" t="s">
        <v>64</v>
      </c>
      <c r="D26" s="79"/>
      <c r="E26" s="69"/>
      <c r="F26" s="67"/>
      <c r="G26" s="67"/>
      <c r="H26" s="66">
        <f>SUM(G27:G28)</f>
        <v>0</v>
      </c>
      <c r="I26" s="108"/>
      <c r="J26" s="109"/>
      <c r="K26" s="93"/>
    </row>
    <row r="27" spans="2:11" s="92" customFormat="1" ht="75" customHeight="1" x14ac:dyDescent="0.35">
      <c r="B27" s="65">
        <f>B26+0.01</f>
        <v>3.01</v>
      </c>
      <c r="C27" s="74" t="s">
        <v>62</v>
      </c>
      <c r="D27" s="63">
        <v>6</v>
      </c>
      <c r="E27" s="62" t="s">
        <v>28</v>
      </c>
      <c r="F27" s="61"/>
      <c r="G27" s="61">
        <f>F27*D27</f>
        <v>0</v>
      </c>
      <c r="H27" s="73"/>
    </row>
    <row r="28" spans="2:11" s="92" customFormat="1" ht="75" customHeight="1" x14ac:dyDescent="0.35">
      <c r="B28" s="65">
        <f>B27+0.01</f>
        <v>3.0199999999999996</v>
      </c>
      <c r="C28" s="74" t="s">
        <v>43</v>
      </c>
      <c r="D28" s="63">
        <v>7.46</v>
      </c>
      <c r="E28" s="62" t="s">
        <v>42</v>
      </c>
      <c r="F28" s="61"/>
      <c r="G28" s="61">
        <f>F28*D28</f>
        <v>0</v>
      </c>
      <c r="H28" s="73"/>
    </row>
    <row r="29" spans="2:11" s="92" customFormat="1" ht="23.25" x14ac:dyDescent="0.35">
      <c r="B29" s="72">
        <v>4</v>
      </c>
      <c r="C29" s="71" t="s">
        <v>78</v>
      </c>
      <c r="D29" s="79"/>
      <c r="E29" s="69"/>
      <c r="F29" s="67"/>
      <c r="G29" s="67"/>
      <c r="H29" s="66">
        <f>SUM(G30:G32)</f>
        <v>0</v>
      </c>
    </row>
    <row r="30" spans="2:11" s="92" customFormat="1" ht="75" customHeight="1" x14ac:dyDescent="0.35">
      <c r="B30" s="65">
        <f>B29+0.01</f>
        <v>4.01</v>
      </c>
      <c r="C30" s="74" t="s">
        <v>53</v>
      </c>
      <c r="D30" s="63">
        <v>4</v>
      </c>
      <c r="E30" s="62" t="s">
        <v>30</v>
      </c>
      <c r="F30" s="61"/>
      <c r="G30" s="61">
        <f>F30*D30</f>
        <v>0</v>
      </c>
      <c r="H30" s="80"/>
      <c r="I30" s="108"/>
      <c r="J30" s="109"/>
    </row>
    <row r="31" spans="2:11" s="92" customFormat="1" ht="69.75" x14ac:dyDescent="0.35">
      <c r="B31" s="65">
        <f>B30+0.01</f>
        <v>4.0199999999999996</v>
      </c>
      <c r="C31" s="74" t="s">
        <v>77</v>
      </c>
      <c r="D31" s="63">
        <v>1</v>
      </c>
      <c r="E31" s="62" t="s">
        <v>30</v>
      </c>
      <c r="F31" s="61"/>
      <c r="G31" s="61">
        <f>F31*D31</f>
        <v>0</v>
      </c>
      <c r="H31" s="80"/>
      <c r="I31" s="108"/>
      <c r="J31" s="109"/>
    </row>
    <row r="32" spans="2:11" s="92" customFormat="1" ht="69.75" x14ac:dyDescent="0.35">
      <c r="B32" s="65">
        <f>B31+0.01</f>
        <v>4.0299999999999994</v>
      </c>
      <c r="C32" s="74" t="s">
        <v>76</v>
      </c>
      <c r="D32" s="63">
        <v>0</v>
      </c>
      <c r="E32" s="62" t="s">
        <v>57</v>
      </c>
      <c r="F32" s="61"/>
      <c r="G32" s="61">
        <f>F32*D32</f>
        <v>0</v>
      </c>
      <c r="H32" s="81"/>
      <c r="I32" s="108"/>
      <c r="J32" s="109"/>
    </row>
    <row r="33" spans="2:8" s="92" customFormat="1" ht="23.25" x14ac:dyDescent="0.35">
      <c r="B33" s="72">
        <v>5</v>
      </c>
      <c r="C33" s="71" t="s">
        <v>36</v>
      </c>
      <c r="D33" s="79"/>
      <c r="E33" s="69"/>
      <c r="F33" s="67"/>
      <c r="G33" s="67"/>
      <c r="H33" s="66">
        <f>SUM(G34:G37)</f>
        <v>0</v>
      </c>
    </row>
    <row r="34" spans="2:8" s="92" customFormat="1" ht="46.5" x14ac:dyDescent="0.35">
      <c r="B34" s="65">
        <f>B33+0.01</f>
        <v>5.01</v>
      </c>
      <c r="C34" s="64" t="s">
        <v>35</v>
      </c>
      <c r="D34" s="63">
        <v>8</v>
      </c>
      <c r="E34" s="62" t="s">
        <v>30</v>
      </c>
      <c r="F34" s="61"/>
      <c r="G34" s="61">
        <f>F34*D34</f>
        <v>0</v>
      </c>
      <c r="H34" s="73"/>
    </row>
    <row r="35" spans="2:8" s="92" customFormat="1" ht="69.75" x14ac:dyDescent="0.35">
      <c r="B35" s="65">
        <f>B34+0.01</f>
        <v>5.0199999999999996</v>
      </c>
      <c r="C35" s="64" t="s">
        <v>33</v>
      </c>
      <c r="D35" s="63">
        <v>19</v>
      </c>
      <c r="E35" s="62" t="s">
        <v>30</v>
      </c>
      <c r="F35" s="61"/>
      <c r="G35" s="61">
        <f>F35*D35</f>
        <v>0</v>
      </c>
      <c r="H35" s="73"/>
    </row>
    <row r="36" spans="2:8" s="92" customFormat="1" ht="69.75" x14ac:dyDescent="0.35">
      <c r="B36" s="65">
        <f>B35+0.01</f>
        <v>5.0299999999999994</v>
      </c>
      <c r="C36" s="64" t="s">
        <v>32</v>
      </c>
      <c r="D36" s="63">
        <v>19</v>
      </c>
      <c r="E36" s="62" t="s">
        <v>30</v>
      </c>
      <c r="F36" s="61"/>
      <c r="G36" s="61">
        <f>F36*D36</f>
        <v>0</v>
      </c>
      <c r="H36" s="73"/>
    </row>
    <row r="37" spans="2:8" s="92" customFormat="1" ht="46.5" x14ac:dyDescent="0.35">
      <c r="B37" s="65">
        <f>B36+0.01</f>
        <v>5.0399999999999991</v>
      </c>
      <c r="C37" s="64" t="s">
        <v>31</v>
      </c>
      <c r="D37" s="63">
        <v>19</v>
      </c>
      <c r="E37" s="62" t="s">
        <v>30</v>
      </c>
      <c r="F37" s="61"/>
      <c r="G37" s="61">
        <f>F37*D37</f>
        <v>0</v>
      </c>
      <c r="H37" s="73"/>
    </row>
    <row r="38" spans="2:8" s="92" customFormat="1" ht="23.25" x14ac:dyDescent="0.35">
      <c r="B38" s="72">
        <v>6</v>
      </c>
      <c r="C38" s="71" t="s">
        <v>75</v>
      </c>
      <c r="D38" s="79"/>
      <c r="E38" s="69"/>
      <c r="F38" s="67"/>
      <c r="G38" s="67"/>
      <c r="H38" s="66">
        <f>SUM(G39)</f>
        <v>0</v>
      </c>
    </row>
    <row r="39" spans="2:8" s="92" customFormat="1" ht="46.5" x14ac:dyDescent="0.35">
      <c r="B39" s="65">
        <f>B38+0.01</f>
        <v>6.01</v>
      </c>
      <c r="C39" s="64" t="s">
        <v>29</v>
      </c>
      <c r="D39" s="63">
        <v>148.52000000000001</v>
      </c>
      <c r="E39" s="62" t="s">
        <v>28</v>
      </c>
      <c r="F39" s="61"/>
      <c r="G39" s="61">
        <f>F39*D39</f>
        <v>0</v>
      </c>
      <c r="H39" s="73"/>
    </row>
    <row r="40" spans="2:8" ht="25.5" customHeight="1" x14ac:dyDescent="0.3">
      <c r="B40" s="91"/>
      <c r="C40" s="58" t="s">
        <v>74</v>
      </c>
      <c r="D40" s="57"/>
      <c r="E40" s="56"/>
      <c r="F40" s="55"/>
      <c r="G40" s="54"/>
      <c r="H40" s="90">
        <f>SUM(H19:H39)</f>
        <v>0</v>
      </c>
    </row>
    <row r="41" spans="2:8" ht="15" customHeight="1" x14ac:dyDescent="0.3">
      <c r="B41" s="89"/>
      <c r="C41" s="88"/>
      <c r="D41" s="87"/>
      <c r="E41" s="86"/>
      <c r="F41" s="85"/>
      <c r="G41" s="84"/>
      <c r="H41" s="83"/>
    </row>
    <row r="42" spans="2:8" ht="25.5" customHeight="1" x14ac:dyDescent="0.3">
      <c r="B42" s="116" t="s">
        <v>73</v>
      </c>
      <c r="C42" s="116"/>
      <c r="D42" s="116"/>
      <c r="E42" s="116"/>
      <c r="F42" s="116"/>
      <c r="G42" s="116"/>
      <c r="H42" s="116"/>
    </row>
    <row r="43" spans="2:8" ht="25.5" customHeight="1" x14ac:dyDescent="0.3">
      <c r="B43" s="117" t="str">
        <f>B16</f>
        <v>Consejo Unificado</v>
      </c>
      <c r="C43" s="117"/>
      <c r="D43" s="117"/>
      <c r="E43" s="117"/>
      <c r="F43" s="117"/>
      <c r="G43" s="117"/>
      <c r="H43" s="117"/>
    </row>
    <row r="44" spans="2:8" ht="25.5" customHeight="1" x14ac:dyDescent="0.3">
      <c r="B44" s="72">
        <v>7</v>
      </c>
      <c r="C44" s="71" t="s">
        <v>72</v>
      </c>
      <c r="D44" s="82"/>
      <c r="E44" s="82"/>
      <c r="F44" s="82"/>
      <c r="G44" s="82"/>
      <c r="H44" s="66">
        <f>SUM(G45:G48)</f>
        <v>0</v>
      </c>
    </row>
    <row r="45" spans="2:8" ht="23.25" x14ac:dyDescent="0.3">
      <c r="B45" s="65">
        <f>B44+0.01</f>
        <v>7.01</v>
      </c>
      <c r="C45" s="74" t="s">
        <v>71</v>
      </c>
      <c r="D45" s="63">
        <v>1</v>
      </c>
      <c r="E45" s="62" t="s">
        <v>25</v>
      </c>
      <c r="F45" s="61"/>
      <c r="G45" s="61">
        <f>F45*D45</f>
        <v>0</v>
      </c>
      <c r="H45" s="73"/>
    </row>
    <row r="46" spans="2:8" ht="23.25" x14ac:dyDescent="0.3">
      <c r="B46" s="65">
        <f>B45+0.01</f>
        <v>7.02</v>
      </c>
      <c r="C46" s="74" t="s">
        <v>70</v>
      </c>
      <c r="D46" s="63">
        <v>3</v>
      </c>
      <c r="E46" s="62" t="s">
        <v>30</v>
      </c>
      <c r="F46" s="61"/>
      <c r="G46" s="61">
        <f>F46*D46</f>
        <v>0</v>
      </c>
      <c r="H46" s="73"/>
    </row>
    <row r="47" spans="2:8" ht="23.25" x14ac:dyDescent="0.3">
      <c r="B47" s="65">
        <f>B46+0.01</f>
        <v>7.0299999999999994</v>
      </c>
      <c r="C47" s="74" t="s">
        <v>69</v>
      </c>
      <c r="D47" s="63">
        <v>1</v>
      </c>
      <c r="E47" s="62" t="s">
        <v>25</v>
      </c>
      <c r="F47" s="61"/>
      <c r="G47" s="61">
        <f>F47*D47</f>
        <v>0</v>
      </c>
      <c r="H47" s="73"/>
    </row>
    <row r="48" spans="2:8" ht="23.25" x14ac:dyDescent="0.3">
      <c r="B48" s="65">
        <f>B47+0.01</f>
        <v>7.0399999999999991</v>
      </c>
      <c r="C48" s="74" t="s">
        <v>68</v>
      </c>
      <c r="D48" s="63">
        <v>1</v>
      </c>
      <c r="E48" s="62" t="s">
        <v>25</v>
      </c>
      <c r="F48" s="61"/>
      <c r="G48" s="61">
        <f>F48*D48</f>
        <v>0</v>
      </c>
      <c r="H48" s="73"/>
    </row>
    <row r="49" spans="2:10" ht="23.25" x14ac:dyDescent="0.3">
      <c r="B49" s="72">
        <v>8</v>
      </c>
      <c r="C49" s="71" t="s">
        <v>67</v>
      </c>
      <c r="D49" s="79"/>
      <c r="E49" s="69"/>
      <c r="F49" s="67"/>
      <c r="G49" s="67"/>
      <c r="H49" s="66">
        <f>SUM(G50:G51)</f>
        <v>0</v>
      </c>
    </row>
    <row r="50" spans="2:10" ht="46.5" x14ac:dyDescent="0.3">
      <c r="B50" s="65">
        <f>B49+0.01</f>
        <v>8.01</v>
      </c>
      <c r="C50" s="74" t="s">
        <v>66</v>
      </c>
      <c r="D50" s="63">
        <v>83.85</v>
      </c>
      <c r="E50" s="62" t="s">
        <v>28</v>
      </c>
      <c r="F50" s="61"/>
      <c r="G50" s="61">
        <f>F50*D50</f>
        <v>0</v>
      </c>
      <c r="H50" s="60"/>
    </row>
    <row r="51" spans="2:10" ht="46.5" x14ac:dyDescent="0.3">
      <c r="B51" s="65">
        <f>B50+0.01</f>
        <v>8.02</v>
      </c>
      <c r="C51" s="74" t="s">
        <v>65</v>
      </c>
      <c r="D51" s="63">
        <v>25.1</v>
      </c>
      <c r="E51" s="62" t="s">
        <v>28</v>
      </c>
      <c r="F51" s="61"/>
      <c r="G51" s="61">
        <f>F51*D51</f>
        <v>0</v>
      </c>
      <c r="H51" s="81"/>
    </row>
    <row r="52" spans="2:10" ht="23.25" x14ac:dyDescent="0.3">
      <c r="B52" s="72">
        <v>9</v>
      </c>
      <c r="C52" s="71" t="s">
        <v>64</v>
      </c>
      <c r="D52" s="79"/>
      <c r="E52" s="69"/>
      <c r="F52" s="67"/>
      <c r="G52" s="67"/>
      <c r="H52" s="66">
        <f>SUM(G53:G54)</f>
        <v>0</v>
      </c>
    </row>
    <row r="53" spans="2:10" ht="46.5" x14ac:dyDescent="0.3">
      <c r="B53" s="65">
        <f>B52+0.01</f>
        <v>9.01</v>
      </c>
      <c r="C53" s="74" t="s">
        <v>63</v>
      </c>
      <c r="D53" s="63">
        <v>6.5</v>
      </c>
      <c r="E53" s="62" t="s">
        <v>28</v>
      </c>
      <c r="F53" s="61"/>
      <c r="G53" s="61">
        <f>F53*D53</f>
        <v>0</v>
      </c>
      <c r="H53" s="73"/>
    </row>
    <row r="54" spans="2:10" ht="69.75" x14ac:dyDescent="0.3">
      <c r="B54" s="65">
        <f>B53+0.01</f>
        <v>9.02</v>
      </c>
      <c r="C54" s="74" t="s">
        <v>62</v>
      </c>
      <c r="D54" s="63">
        <v>6.5</v>
      </c>
      <c r="E54" s="62" t="s">
        <v>28</v>
      </c>
      <c r="F54" s="61"/>
      <c r="G54" s="61">
        <f>F54*D54</f>
        <v>0</v>
      </c>
      <c r="H54" s="73"/>
    </row>
    <row r="55" spans="2:10" ht="23.25" x14ac:dyDescent="0.3">
      <c r="B55" s="72">
        <v>10</v>
      </c>
      <c r="C55" s="71" t="s">
        <v>61</v>
      </c>
      <c r="D55" s="79"/>
      <c r="E55" s="69"/>
      <c r="F55" s="67"/>
      <c r="G55" s="67"/>
      <c r="H55" s="66">
        <f>SUM(G56)</f>
        <v>0</v>
      </c>
    </row>
    <row r="56" spans="2:10" ht="46.5" x14ac:dyDescent="0.3">
      <c r="B56" s="65">
        <f>B55+0.01</f>
        <v>10.01</v>
      </c>
      <c r="C56" s="74" t="s">
        <v>60</v>
      </c>
      <c r="D56" s="63">
        <v>5</v>
      </c>
      <c r="E56" s="62" t="s">
        <v>28</v>
      </c>
      <c r="F56" s="61"/>
      <c r="G56" s="61">
        <f>F56*D56</f>
        <v>0</v>
      </c>
      <c r="H56" s="73"/>
    </row>
    <row r="57" spans="2:10" ht="23.25" x14ac:dyDescent="0.3">
      <c r="B57" s="72">
        <v>11</v>
      </c>
      <c r="C57" s="71" t="s">
        <v>59</v>
      </c>
      <c r="D57" s="79"/>
      <c r="E57" s="69"/>
      <c r="F57" s="67"/>
      <c r="G57" s="67"/>
      <c r="H57" s="66">
        <f>SUM(G58:G62)</f>
        <v>0</v>
      </c>
    </row>
    <row r="58" spans="2:10" ht="69.75" x14ac:dyDescent="0.3">
      <c r="B58" s="65">
        <f>B57+0.01</f>
        <v>11.01</v>
      </c>
      <c r="C58" s="74" t="s">
        <v>58</v>
      </c>
      <c r="D58" s="63">
        <v>13.71</v>
      </c>
      <c r="E58" s="62" t="s">
        <v>57</v>
      </c>
      <c r="F58" s="61"/>
      <c r="G58" s="61">
        <f>F58*D58</f>
        <v>0</v>
      </c>
      <c r="H58" s="80"/>
      <c r="I58" s="108"/>
      <c r="J58" s="109"/>
    </row>
    <row r="59" spans="2:10" ht="46.5" x14ac:dyDescent="0.3">
      <c r="B59" s="65">
        <f>B58+0.01</f>
        <v>11.02</v>
      </c>
      <c r="C59" s="74" t="s">
        <v>56</v>
      </c>
      <c r="D59" s="63">
        <v>1</v>
      </c>
      <c r="E59" s="62" t="s">
        <v>30</v>
      </c>
      <c r="F59" s="61"/>
      <c r="G59" s="61">
        <f>F59*D59</f>
        <v>0</v>
      </c>
      <c r="H59" s="73"/>
    </row>
    <row r="60" spans="2:10" ht="46.5" x14ac:dyDescent="0.3">
      <c r="B60" s="65">
        <f>B59+0.01</f>
        <v>11.03</v>
      </c>
      <c r="C60" s="74" t="s">
        <v>55</v>
      </c>
      <c r="D60" s="63">
        <v>1</v>
      </c>
      <c r="E60" s="62" t="s">
        <v>30</v>
      </c>
      <c r="F60" s="61"/>
      <c r="G60" s="61">
        <f>F60*D60</f>
        <v>0</v>
      </c>
      <c r="H60" s="73"/>
    </row>
    <row r="61" spans="2:10" ht="46.5" x14ac:dyDescent="0.3">
      <c r="B61" s="65">
        <f>B60+0.01</f>
        <v>11.04</v>
      </c>
      <c r="C61" s="74" t="s">
        <v>54</v>
      </c>
      <c r="D61" s="63">
        <v>3</v>
      </c>
      <c r="E61" s="62" t="s">
        <v>30</v>
      </c>
      <c r="F61" s="61"/>
      <c r="G61" s="61">
        <f>F61*D61</f>
        <v>0</v>
      </c>
      <c r="H61" s="80"/>
    </row>
    <row r="62" spans="2:10" ht="46.5" x14ac:dyDescent="0.3">
      <c r="B62" s="65">
        <f>B61+0.01</f>
        <v>11.049999999999999</v>
      </c>
      <c r="C62" s="74" t="s">
        <v>53</v>
      </c>
      <c r="D62" s="63">
        <v>3</v>
      </c>
      <c r="E62" s="62" t="s">
        <v>30</v>
      </c>
      <c r="F62" s="61"/>
      <c r="G62" s="61">
        <f>F62*D62</f>
        <v>0</v>
      </c>
      <c r="H62" s="80"/>
      <c r="I62" s="108"/>
      <c r="J62" s="109"/>
    </row>
    <row r="63" spans="2:10" ht="23.25" x14ac:dyDescent="0.3">
      <c r="B63" s="72">
        <v>12</v>
      </c>
      <c r="C63" s="71" t="s">
        <v>52</v>
      </c>
      <c r="D63" s="79"/>
      <c r="E63" s="69"/>
      <c r="F63" s="67"/>
      <c r="G63" s="67"/>
      <c r="H63" s="66">
        <f>SUM(G64:G76)</f>
        <v>0</v>
      </c>
    </row>
    <row r="64" spans="2:10" ht="23.25" x14ac:dyDescent="0.3">
      <c r="B64" s="65">
        <f t="shared" ref="B64:B76" si="0">B63+0.01</f>
        <v>12.01</v>
      </c>
      <c r="C64" s="76" t="s">
        <v>51</v>
      </c>
      <c r="D64" s="75">
        <v>1</v>
      </c>
      <c r="E64" s="62" t="s">
        <v>30</v>
      </c>
      <c r="F64" s="61"/>
      <c r="G64" s="61">
        <f t="shared" ref="G64:G76" si="1">F64*D64</f>
        <v>0</v>
      </c>
      <c r="H64" s="73"/>
    </row>
    <row r="65" spans="2:8" ht="46.5" x14ac:dyDescent="0.3">
      <c r="B65" s="65">
        <f t="shared" si="0"/>
        <v>12.02</v>
      </c>
      <c r="C65" s="76" t="s">
        <v>50</v>
      </c>
      <c r="D65" s="75">
        <v>1</v>
      </c>
      <c r="E65" s="62" t="s">
        <v>30</v>
      </c>
      <c r="F65" s="61"/>
      <c r="G65" s="61">
        <f t="shared" si="1"/>
        <v>0</v>
      </c>
      <c r="H65" s="73"/>
    </row>
    <row r="66" spans="2:8" ht="46.5" x14ac:dyDescent="0.3">
      <c r="B66" s="65">
        <f t="shared" si="0"/>
        <v>12.03</v>
      </c>
      <c r="C66" s="76" t="s">
        <v>49</v>
      </c>
      <c r="D66" s="75">
        <v>20.8</v>
      </c>
      <c r="E66" s="62" t="s">
        <v>28</v>
      </c>
      <c r="F66" s="61"/>
      <c r="G66" s="61">
        <f t="shared" si="1"/>
        <v>0</v>
      </c>
      <c r="H66" s="73"/>
    </row>
    <row r="67" spans="2:8" ht="46.5" x14ac:dyDescent="0.3">
      <c r="B67" s="65">
        <f t="shared" si="0"/>
        <v>12.04</v>
      </c>
      <c r="C67" s="76" t="s">
        <v>48</v>
      </c>
      <c r="D67" s="75">
        <v>1</v>
      </c>
      <c r="E67" s="62" t="s">
        <v>30</v>
      </c>
      <c r="F67" s="61"/>
      <c r="G67" s="61">
        <f t="shared" si="1"/>
        <v>0</v>
      </c>
      <c r="H67" s="73"/>
    </row>
    <row r="68" spans="2:8" ht="46.5" x14ac:dyDescent="0.3">
      <c r="B68" s="65">
        <f t="shared" si="0"/>
        <v>12.049999999999999</v>
      </c>
      <c r="C68" s="76" t="s">
        <v>47</v>
      </c>
      <c r="D68" s="75">
        <v>1</v>
      </c>
      <c r="E68" s="62" t="s">
        <v>30</v>
      </c>
      <c r="F68" s="61"/>
      <c r="G68" s="61">
        <f t="shared" si="1"/>
        <v>0</v>
      </c>
      <c r="H68" s="73"/>
    </row>
    <row r="69" spans="2:8" ht="46.5" x14ac:dyDescent="0.3">
      <c r="B69" s="65">
        <f t="shared" si="0"/>
        <v>12.059999999999999</v>
      </c>
      <c r="C69" s="76" t="s">
        <v>46</v>
      </c>
      <c r="D69" s="75">
        <v>1</v>
      </c>
      <c r="E69" s="62" t="s">
        <v>30</v>
      </c>
      <c r="F69" s="61"/>
      <c r="G69" s="61">
        <f t="shared" si="1"/>
        <v>0</v>
      </c>
      <c r="H69" s="73"/>
    </row>
    <row r="70" spans="2:8" ht="46.5" x14ac:dyDescent="0.3">
      <c r="B70" s="65">
        <f t="shared" si="0"/>
        <v>12.069999999999999</v>
      </c>
      <c r="C70" s="76" t="s">
        <v>45</v>
      </c>
      <c r="D70" s="75">
        <v>1</v>
      </c>
      <c r="E70" s="62" t="s">
        <v>30</v>
      </c>
      <c r="F70" s="61"/>
      <c r="G70" s="61">
        <f t="shared" si="1"/>
        <v>0</v>
      </c>
      <c r="H70" s="73"/>
    </row>
    <row r="71" spans="2:8" ht="46.5" x14ac:dyDescent="0.3">
      <c r="B71" s="65">
        <f t="shared" si="0"/>
        <v>12.079999999999998</v>
      </c>
      <c r="C71" s="76" t="s">
        <v>44</v>
      </c>
      <c r="D71" s="75">
        <v>5</v>
      </c>
      <c r="E71" s="62" t="s">
        <v>28</v>
      </c>
      <c r="F71" s="61"/>
      <c r="G71" s="61">
        <f t="shared" si="1"/>
        <v>0</v>
      </c>
      <c r="H71" s="73"/>
    </row>
    <row r="72" spans="2:8" ht="46.5" x14ac:dyDescent="0.3">
      <c r="B72" s="65">
        <f t="shared" si="0"/>
        <v>12.089999999999998</v>
      </c>
      <c r="C72" s="76" t="s">
        <v>43</v>
      </c>
      <c r="D72" s="75">
        <v>46.66</v>
      </c>
      <c r="E72" s="62" t="s">
        <v>42</v>
      </c>
      <c r="F72" s="61"/>
      <c r="G72" s="61">
        <f t="shared" si="1"/>
        <v>0</v>
      </c>
      <c r="H72" s="73"/>
    </row>
    <row r="73" spans="2:8" ht="23.25" x14ac:dyDescent="0.3">
      <c r="B73" s="65">
        <f t="shared" si="0"/>
        <v>12.099999999999998</v>
      </c>
      <c r="C73" s="76" t="s">
        <v>41</v>
      </c>
      <c r="D73" s="75">
        <v>2</v>
      </c>
      <c r="E73" s="62" t="s">
        <v>30</v>
      </c>
      <c r="F73" s="61"/>
      <c r="G73" s="61">
        <f t="shared" si="1"/>
        <v>0</v>
      </c>
      <c r="H73" s="73"/>
    </row>
    <row r="74" spans="2:8" ht="46.5" x14ac:dyDescent="0.3">
      <c r="B74" s="65">
        <f t="shared" si="0"/>
        <v>12.109999999999998</v>
      </c>
      <c r="C74" s="76" t="s">
        <v>40</v>
      </c>
      <c r="D74" s="75">
        <v>35</v>
      </c>
      <c r="E74" s="78" t="s">
        <v>39</v>
      </c>
      <c r="F74" s="61"/>
      <c r="G74" s="61">
        <f t="shared" si="1"/>
        <v>0</v>
      </c>
      <c r="H74" s="73"/>
    </row>
    <row r="75" spans="2:8" ht="23.25" x14ac:dyDescent="0.3">
      <c r="B75" s="65">
        <f t="shared" si="0"/>
        <v>12.119999999999997</v>
      </c>
      <c r="C75" s="76" t="s">
        <v>38</v>
      </c>
      <c r="D75" s="63">
        <v>1</v>
      </c>
      <c r="E75" s="62" t="s">
        <v>25</v>
      </c>
      <c r="F75" s="61"/>
      <c r="G75" s="61">
        <f t="shared" si="1"/>
        <v>0</v>
      </c>
      <c r="H75" s="73"/>
    </row>
    <row r="76" spans="2:8" ht="46.5" x14ac:dyDescent="0.3">
      <c r="B76" s="65">
        <f t="shared" si="0"/>
        <v>12.129999999999997</v>
      </c>
      <c r="C76" s="76" t="s">
        <v>37</v>
      </c>
      <c r="D76" s="63">
        <v>1</v>
      </c>
      <c r="E76" s="62" t="s">
        <v>25</v>
      </c>
      <c r="F76" s="61"/>
      <c r="G76" s="61">
        <f t="shared" si="1"/>
        <v>0</v>
      </c>
      <c r="H76" s="73"/>
    </row>
    <row r="77" spans="2:8" ht="23.25" x14ac:dyDescent="0.3">
      <c r="B77" s="72">
        <v>13</v>
      </c>
      <c r="C77" s="71" t="s">
        <v>36</v>
      </c>
      <c r="D77" s="70"/>
      <c r="E77" s="77"/>
      <c r="F77" s="68"/>
      <c r="G77" s="67"/>
      <c r="H77" s="66">
        <f>SUM(G78:G83)</f>
        <v>0</v>
      </c>
    </row>
    <row r="78" spans="2:8" ht="46.5" x14ac:dyDescent="0.3">
      <c r="B78" s="65">
        <f t="shared" ref="B78:B83" si="2">B77+0.01</f>
        <v>13.01</v>
      </c>
      <c r="C78" s="76" t="s">
        <v>35</v>
      </c>
      <c r="D78" s="75">
        <v>5</v>
      </c>
      <c r="E78" s="62" t="s">
        <v>30</v>
      </c>
      <c r="F78" s="61"/>
      <c r="G78" s="61">
        <f t="shared" ref="G78:G83" si="3">F78*D78</f>
        <v>0</v>
      </c>
      <c r="H78" s="73"/>
    </row>
    <row r="79" spans="2:8" ht="46.5" x14ac:dyDescent="0.3">
      <c r="B79" s="65">
        <f t="shared" si="2"/>
        <v>13.02</v>
      </c>
      <c r="C79" s="76" t="s">
        <v>34</v>
      </c>
      <c r="D79" s="75">
        <v>1</v>
      </c>
      <c r="E79" s="62" t="s">
        <v>30</v>
      </c>
      <c r="F79" s="61"/>
      <c r="G79" s="61">
        <f t="shared" si="3"/>
        <v>0</v>
      </c>
      <c r="H79" s="73"/>
    </row>
    <row r="80" spans="2:8" ht="69.75" x14ac:dyDescent="0.3">
      <c r="B80" s="65">
        <f t="shared" si="2"/>
        <v>13.03</v>
      </c>
      <c r="C80" s="76" t="s">
        <v>33</v>
      </c>
      <c r="D80" s="75">
        <v>12</v>
      </c>
      <c r="E80" s="62" t="s">
        <v>30</v>
      </c>
      <c r="F80" s="61"/>
      <c r="G80" s="61">
        <f t="shared" si="3"/>
        <v>0</v>
      </c>
      <c r="H80" s="73"/>
    </row>
    <row r="81" spans="2:10" ht="69.75" x14ac:dyDescent="0.3">
      <c r="B81" s="65">
        <f t="shared" si="2"/>
        <v>13.04</v>
      </c>
      <c r="C81" s="76" t="s">
        <v>32</v>
      </c>
      <c r="D81" s="75">
        <v>12</v>
      </c>
      <c r="E81" s="62" t="s">
        <v>30</v>
      </c>
      <c r="F81" s="61"/>
      <c r="G81" s="61">
        <f t="shared" si="3"/>
        <v>0</v>
      </c>
      <c r="H81" s="73"/>
    </row>
    <row r="82" spans="2:10" ht="46.5" x14ac:dyDescent="0.3">
      <c r="B82" s="65">
        <f t="shared" si="2"/>
        <v>13.049999999999999</v>
      </c>
      <c r="C82" s="76" t="s">
        <v>31</v>
      </c>
      <c r="D82" s="75">
        <v>12</v>
      </c>
      <c r="E82" s="62" t="s">
        <v>30</v>
      </c>
      <c r="F82" s="61"/>
      <c r="G82" s="61">
        <f t="shared" si="3"/>
        <v>0</v>
      </c>
      <c r="H82" s="73"/>
    </row>
    <row r="83" spans="2:10" ht="46.5" x14ac:dyDescent="0.3">
      <c r="B83" s="65">
        <f t="shared" si="2"/>
        <v>13.059999999999999</v>
      </c>
      <c r="C83" s="74" t="s">
        <v>29</v>
      </c>
      <c r="D83" s="63">
        <v>145</v>
      </c>
      <c r="E83" s="62" t="s">
        <v>28</v>
      </c>
      <c r="F83" s="61"/>
      <c r="G83" s="61">
        <f t="shared" si="3"/>
        <v>0</v>
      </c>
      <c r="H83" s="73"/>
    </row>
    <row r="84" spans="2:10" ht="23.25" x14ac:dyDescent="0.3">
      <c r="B84" s="72">
        <v>14</v>
      </c>
      <c r="C84" s="71" t="s">
        <v>27</v>
      </c>
      <c r="D84" s="70"/>
      <c r="E84" s="69"/>
      <c r="F84" s="68"/>
      <c r="G84" s="67"/>
      <c r="H84" s="66">
        <f>SUM(G85)</f>
        <v>0</v>
      </c>
    </row>
    <row r="85" spans="2:10" ht="46.5" x14ac:dyDescent="0.3">
      <c r="B85" s="65">
        <f>B84+0.01</f>
        <v>14.01</v>
      </c>
      <c r="C85" s="64" t="s">
        <v>26</v>
      </c>
      <c r="D85" s="63">
        <v>1</v>
      </c>
      <c r="E85" s="62" t="s">
        <v>25</v>
      </c>
      <c r="F85" s="61"/>
      <c r="G85" s="61">
        <f>F85*D85</f>
        <v>0</v>
      </c>
      <c r="H85" s="60"/>
    </row>
    <row r="86" spans="2:10" ht="25.5" customHeight="1" x14ac:dyDescent="0.3">
      <c r="B86" s="59"/>
      <c r="C86" s="58" t="s">
        <v>24</v>
      </c>
      <c r="D86" s="57"/>
      <c r="E86" s="56"/>
      <c r="F86" s="55"/>
      <c r="G86" s="54"/>
      <c r="H86" s="53">
        <f>SUM(H44:H85)</f>
        <v>0</v>
      </c>
    </row>
    <row r="87" spans="2:10" ht="25.5" customHeight="1" x14ac:dyDescent="0.3">
      <c r="B87" s="37"/>
      <c r="C87" s="36"/>
      <c r="D87" s="35"/>
      <c r="E87" s="52"/>
      <c r="F87" s="51"/>
      <c r="G87" s="50"/>
      <c r="H87" s="49"/>
    </row>
    <row r="88" spans="2:10" ht="35.1" customHeight="1" x14ac:dyDescent="0.3">
      <c r="B88" s="37"/>
      <c r="C88" s="36"/>
      <c r="D88" s="35"/>
      <c r="E88" s="48" t="s">
        <v>23</v>
      </c>
      <c r="F88" s="47"/>
      <c r="G88" s="46"/>
      <c r="H88" s="45">
        <f>H86+H40</f>
        <v>0</v>
      </c>
    </row>
    <row r="89" spans="2:10" ht="23.25" x14ac:dyDescent="0.3">
      <c r="B89" s="37"/>
      <c r="C89" s="36"/>
      <c r="D89" s="35"/>
      <c r="E89" s="43" t="s">
        <v>22</v>
      </c>
      <c r="F89" s="42">
        <v>0.02</v>
      </c>
      <c r="G89" s="41" t="s">
        <v>13</v>
      </c>
      <c r="H89" s="40">
        <f>+H88*F89</f>
        <v>0</v>
      </c>
    </row>
    <row r="90" spans="2:10" ht="46.5" x14ac:dyDescent="0.3">
      <c r="B90" s="37"/>
      <c r="C90" s="36"/>
      <c r="D90" s="35"/>
      <c r="E90" s="43" t="s">
        <v>21</v>
      </c>
      <c r="F90" s="42">
        <v>0.04</v>
      </c>
      <c r="G90" s="41" t="s">
        <v>13</v>
      </c>
      <c r="H90" s="40">
        <f>+H88*F90</f>
        <v>0</v>
      </c>
    </row>
    <row r="91" spans="2:10" ht="46.5" x14ac:dyDescent="0.3">
      <c r="B91" s="37"/>
      <c r="C91" s="36"/>
      <c r="D91" s="35"/>
      <c r="E91" s="43" t="s">
        <v>20</v>
      </c>
      <c r="F91" s="42">
        <v>0.01</v>
      </c>
      <c r="G91" s="41" t="s">
        <v>13</v>
      </c>
      <c r="H91" s="40">
        <f>+H88*F91</f>
        <v>0</v>
      </c>
    </row>
    <row r="92" spans="2:10" ht="23.25" x14ac:dyDescent="0.3">
      <c r="B92" s="37"/>
      <c r="C92" s="36"/>
      <c r="D92" s="35"/>
      <c r="E92" s="43" t="s">
        <v>19</v>
      </c>
      <c r="F92" s="42">
        <v>0.03</v>
      </c>
      <c r="G92" s="41" t="s">
        <v>13</v>
      </c>
      <c r="H92" s="40">
        <f>+H88*F92</f>
        <v>0</v>
      </c>
    </row>
    <row r="93" spans="2:10" ht="23.25" x14ac:dyDescent="0.3">
      <c r="B93" s="37"/>
      <c r="C93" s="36"/>
      <c r="D93" s="35"/>
      <c r="E93" s="43" t="s">
        <v>18</v>
      </c>
      <c r="F93" s="42">
        <v>0.02</v>
      </c>
      <c r="G93" s="41" t="s">
        <v>13</v>
      </c>
      <c r="H93" s="40">
        <f>+H88*F93</f>
        <v>0</v>
      </c>
    </row>
    <row r="94" spans="2:10" ht="46.5" x14ac:dyDescent="0.3">
      <c r="B94" s="37"/>
      <c r="C94" s="36"/>
      <c r="D94" s="35"/>
      <c r="E94" s="43" t="s">
        <v>17</v>
      </c>
      <c r="F94" s="42">
        <v>0.1</v>
      </c>
      <c r="G94" s="41" t="s">
        <v>13</v>
      </c>
      <c r="H94" s="40">
        <f>+H88*F94</f>
        <v>0</v>
      </c>
    </row>
    <row r="95" spans="2:10" ht="25.5" customHeight="1" x14ac:dyDescent="0.3">
      <c r="B95" s="37"/>
      <c r="C95" s="36"/>
      <c r="D95" s="35"/>
      <c r="E95" s="43" t="s">
        <v>16</v>
      </c>
      <c r="F95" s="42">
        <v>0.1</v>
      </c>
      <c r="G95" s="41" t="s">
        <v>13</v>
      </c>
      <c r="H95" s="40">
        <f>H88*F95</f>
        <v>0</v>
      </c>
    </row>
    <row r="96" spans="2:10" ht="25.5" customHeight="1" x14ac:dyDescent="0.3">
      <c r="B96" s="37"/>
      <c r="C96" s="36"/>
      <c r="D96" s="35"/>
      <c r="E96" s="43" t="s">
        <v>15</v>
      </c>
      <c r="F96" s="42"/>
      <c r="G96" s="41"/>
      <c r="H96" s="40">
        <f>+SUM(H88:H95)</f>
        <v>0</v>
      </c>
      <c r="J96" s="44"/>
    </row>
    <row r="97" spans="1:21" ht="46.5" x14ac:dyDescent="0.3">
      <c r="B97" s="37"/>
      <c r="C97" s="36"/>
      <c r="D97" s="35"/>
      <c r="E97" s="43" t="s">
        <v>14</v>
      </c>
      <c r="F97" s="42">
        <v>0.18</v>
      </c>
      <c r="G97" s="41" t="s">
        <v>13</v>
      </c>
      <c r="H97" s="40">
        <f>+H94*0.18</f>
        <v>0</v>
      </c>
    </row>
    <row r="98" spans="1:21" ht="25.5" customHeight="1" x14ac:dyDescent="0.3">
      <c r="B98" s="37"/>
      <c r="C98" s="36"/>
      <c r="D98" s="35"/>
      <c r="E98" s="39" t="s">
        <v>12</v>
      </c>
      <c r="F98" s="119"/>
      <c r="G98" s="119"/>
      <c r="H98" s="38">
        <f>+H96+H97</f>
        <v>0</v>
      </c>
    </row>
    <row r="99" spans="1:21" ht="25.5" customHeight="1" x14ac:dyDescent="0.3">
      <c r="B99" s="37"/>
      <c r="C99" s="36"/>
      <c r="D99" s="35"/>
      <c r="E99" s="34"/>
      <c r="F99" s="33"/>
      <c r="G99" s="33"/>
      <c r="H99" s="32"/>
    </row>
    <row r="100" spans="1:21" ht="45" customHeight="1" x14ac:dyDescent="0.3">
      <c r="B100" s="37"/>
      <c r="C100" s="36"/>
      <c r="D100" s="35"/>
      <c r="E100" s="126" t="s">
        <v>11</v>
      </c>
      <c r="F100" s="126"/>
      <c r="G100" s="126"/>
      <c r="H100" s="126"/>
    </row>
    <row r="101" spans="1:21" ht="25.5" customHeight="1" x14ac:dyDescent="0.3">
      <c r="B101" s="37"/>
      <c r="C101" s="36"/>
      <c r="D101" s="35"/>
      <c r="E101" s="34"/>
      <c r="F101" s="33"/>
      <c r="G101" s="33"/>
      <c r="H101" s="32"/>
    </row>
    <row r="102" spans="1:21" s="16" customFormat="1" x14ac:dyDescent="0.3">
      <c r="A102" s="1"/>
      <c r="B102" s="1"/>
      <c r="C102" s="1"/>
      <c r="D102" s="31"/>
      <c r="E102" s="30"/>
      <c r="F102" s="29"/>
      <c r="G102" s="29"/>
      <c r="H102" s="18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s="16" customFormat="1" x14ac:dyDescent="0.3">
      <c r="A103" s="1"/>
      <c r="B103" s="1"/>
      <c r="C103" s="1" t="s">
        <v>10</v>
      </c>
      <c r="D103" s="123" t="s">
        <v>9</v>
      </c>
      <c r="E103" s="123"/>
      <c r="F103" s="29"/>
      <c r="G103" s="118" t="s">
        <v>8</v>
      </c>
      <c r="H103" s="118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s="16" customFormat="1" ht="3.75" customHeight="1" x14ac:dyDescent="0.3">
      <c r="A104" s="1"/>
      <c r="B104" s="1"/>
      <c r="C104" s="1"/>
      <c r="D104" s="31"/>
      <c r="E104" s="30"/>
      <c r="F104" s="29"/>
      <c r="G104" s="29"/>
      <c r="H104" s="18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s="16" customFormat="1" x14ac:dyDescent="0.3">
      <c r="A105" s="1"/>
      <c r="B105" s="124"/>
      <c r="C105" s="124"/>
      <c r="D105" s="123"/>
      <c r="E105" s="123"/>
      <c r="F105" s="29"/>
      <c r="G105" s="118"/>
      <c r="H105" s="118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s="16" customFormat="1" ht="20.25" customHeight="1" x14ac:dyDescent="0.3">
      <c r="A106" s="1"/>
      <c r="B106" s="124"/>
      <c r="C106" s="124"/>
      <c r="D106" s="123"/>
      <c r="E106" s="123"/>
      <c r="F106" s="29"/>
      <c r="G106" s="118"/>
      <c r="H106" s="118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s="16" customFormat="1" ht="13.5" customHeight="1" x14ac:dyDescent="0.3">
      <c r="A107" s="1"/>
      <c r="B107" s="1"/>
      <c r="C107" s="1"/>
      <c r="D107" s="31"/>
      <c r="E107" s="30"/>
      <c r="F107" s="29"/>
      <c r="G107" s="29"/>
      <c r="H107" s="18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s="16" customFormat="1" ht="13.5" customHeight="1" thickBot="1" x14ac:dyDescent="0.35">
      <c r="A108" s="1"/>
      <c r="B108" s="1"/>
      <c r="C108" s="1"/>
      <c r="D108" s="31"/>
      <c r="E108" s="30"/>
      <c r="F108" s="29"/>
      <c r="G108" s="29"/>
      <c r="H108" s="18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s="16" customFormat="1" ht="41.25" customHeight="1" thickBot="1" x14ac:dyDescent="0.35">
      <c r="A109" s="1"/>
      <c r="B109" s="28" t="s">
        <v>7</v>
      </c>
      <c r="C109" s="27" t="s">
        <v>6</v>
      </c>
      <c r="D109" s="136" t="s">
        <v>5</v>
      </c>
      <c r="E109" s="137"/>
      <c r="F109" s="137"/>
      <c r="G109" s="138"/>
      <c r="H109" s="27" t="s">
        <v>4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s="16" customFormat="1" ht="13.5" customHeight="1" x14ac:dyDescent="0.3">
      <c r="A110" s="1"/>
      <c r="B110" s="26"/>
      <c r="C110" s="120" t="s">
        <v>3</v>
      </c>
      <c r="D110" s="127" t="s">
        <v>2</v>
      </c>
      <c r="E110" s="128"/>
      <c r="F110" s="128"/>
      <c r="G110" s="129"/>
      <c r="H110" s="2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s="16" customFormat="1" ht="13.5" customHeight="1" x14ac:dyDescent="0.3">
      <c r="A111" s="1"/>
      <c r="B111" s="26"/>
      <c r="C111" s="121"/>
      <c r="D111" s="130"/>
      <c r="E111" s="131"/>
      <c r="F111" s="131"/>
      <c r="G111" s="132"/>
      <c r="H111" s="2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s="16" customFormat="1" ht="13.5" customHeight="1" x14ac:dyDescent="0.3">
      <c r="A112" s="1"/>
      <c r="B112" s="26"/>
      <c r="C112" s="121"/>
      <c r="D112" s="130"/>
      <c r="E112" s="131"/>
      <c r="F112" s="131"/>
      <c r="G112" s="132"/>
      <c r="H112" s="2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s="16" customFormat="1" ht="27" customHeight="1" thickBot="1" x14ac:dyDescent="0.35">
      <c r="A113" s="1"/>
      <c r="B113" s="26"/>
      <c r="C113" s="122"/>
      <c r="D113" s="133"/>
      <c r="E113" s="134"/>
      <c r="F113" s="134"/>
      <c r="G113" s="135"/>
      <c r="H113" s="2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27" customHeight="1" x14ac:dyDescent="0.3">
      <c r="B114" s="26"/>
      <c r="C114" s="120" t="s">
        <v>1</v>
      </c>
      <c r="D114" s="127" t="s">
        <v>0</v>
      </c>
      <c r="E114" s="128"/>
      <c r="F114" s="128"/>
      <c r="G114" s="129"/>
      <c r="H114" s="25"/>
    </row>
    <row r="115" spans="1:21" ht="27" customHeight="1" x14ac:dyDescent="0.3">
      <c r="B115" s="26"/>
      <c r="C115" s="121"/>
      <c r="D115" s="130"/>
      <c r="E115" s="131"/>
      <c r="F115" s="131"/>
      <c r="G115" s="132"/>
      <c r="H115" s="25"/>
    </row>
    <row r="116" spans="1:21" s="16" customFormat="1" ht="13.5" customHeight="1" x14ac:dyDescent="0.3">
      <c r="A116" s="1"/>
      <c r="B116" s="26"/>
      <c r="C116" s="121"/>
      <c r="D116" s="130"/>
      <c r="E116" s="131"/>
      <c r="F116" s="131"/>
      <c r="G116" s="132"/>
      <c r="H116" s="2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s="16" customFormat="1" ht="21" thickBot="1" x14ac:dyDescent="0.35">
      <c r="A117" s="1"/>
      <c r="B117" s="26"/>
      <c r="C117" s="122"/>
      <c r="D117" s="133"/>
      <c r="E117" s="134"/>
      <c r="F117" s="134"/>
      <c r="G117" s="135"/>
      <c r="H117" s="2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s="16" customFormat="1" ht="1.5" customHeight="1" thickBot="1" x14ac:dyDescent="0.35">
      <c r="A118" s="1"/>
      <c r="B118" s="24"/>
      <c r="C118" s="24"/>
      <c r="D118" s="23"/>
      <c r="E118" s="22"/>
      <c r="F118" s="21"/>
      <c r="G118" s="20"/>
      <c r="H118" s="19"/>
      <c r="I118" s="1"/>
    </row>
    <row r="119" spans="1:21" x14ac:dyDescent="0.3">
      <c r="C119" s="18"/>
      <c r="D119" s="5"/>
      <c r="E119" s="4"/>
      <c r="H119" s="3"/>
    </row>
    <row r="120" spans="1:21" x14ac:dyDescent="0.3">
      <c r="D120" s="5"/>
      <c r="E120" s="4"/>
      <c r="H120" s="3"/>
    </row>
    <row r="121" spans="1:21" x14ac:dyDescent="0.3">
      <c r="D121" s="5"/>
      <c r="E121" s="4"/>
      <c r="H121" s="3"/>
    </row>
    <row r="122" spans="1:21" x14ac:dyDescent="0.3">
      <c r="D122" s="5"/>
      <c r="E122" s="4"/>
      <c r="H122" s="3"/>
    </row>
    <row r="123" spans="1:21" x14ac:dyDescent="0.3">
      <c r="D123" s="5"/>
      <c r="E123" s="4"/>
      <c r="H123" s="3"/>
    </row>
    <row r="124" spans="1:21" x14ac:dyDescent="0.3">
      <c r="D124" s="5"/>
      <c r="E124" s="4"/>
      <c r="H124" s="3"/>
    </row>
    <row r="125" spans="1:21" x14ac:dyDescent="0.3">
      <c r="D125" s="5"/>
      <c r="E125" s="4"/>
      <c r="H125" s="3"/>
    </row>
    <row r="126" spans="1:21" x14ac:dyDescent="0.3">
      <c r="D126" s="5"/>
      <c r="E126" s="4"/>
      <c r="H126" s="3"/>
    </row>
    <row r="127" spans="1:21" x14ac:dyDescent="0.3">
      <c r="D127" s="5"/>
      <c r="E127" s="4"/>
      <c r="H127" s="3"/>
    </row>
    <row r="128" spans="1:21" x14ac:dyDescent="0.3">
      <c r="D128" s="5"/>
      <c r="E128" s="4"/>
      <c r="H128" s="3"/>
    </row>
    <row r="129" spans="2:11" s="16" customFormat="1" x14ac:dyDescent="0.3">
      <c r="B129" s="1"/>
      <c r="C129" s="14"/>
      <c r="D129" s="17"/>
      <c r="E129" s="12"/>
      <c r="F129" s="11"/>
      <c r="G129" s="10"/>
      <c r="H129" s="3"/>
    </row>
    <row r="130" spans="2:11" x14ac:dyDescent="0.3">
      <c r="C130" s="14"/>
      <c r="D130" s="13"/>
      <c r="E130" s="12"/>
      <c r="F130" s="11"/>
      <c r="G130" s="10"/>
      <c r="H130" s="3"/>
    </row>
    <row r="131" spans="2:11" x14ac:dyDescent="0.3">
      <c r="C131" s="14"/>
      <c r="D131" s="13"/>
      <c r="E131" s="12"/>
      <c r="F131" s="11"/>
      <c r="G131" s="10"/>
      <c r="H131" s="3"/>
    </row>
    <row r="132" spans="2:11" x14ac:dyDescent="0.3">
      <c r="C132" s="14"/>
      <c r="D132" s="13"/>
      <c r="E132" s="12"/>
      <c r="F132" s="11"/>
      <c r="G132" s="10"/>
      <c r="H132" s="3"/>
    </row>
    <row r="133" spans="2:11" ht="18.75" customHeight="1" x14ac:dyDescent="0.3">
      <c r="C133" s="14"/>
      <c r="D133" s="13"/>
      <c r="E133" s="12"/>
      <c r="F133" s="11"/>
      <c r="G133" s="10"/>
      <c r="H133" s="3"/>
    </row>
    <row r="134" spans="2:11" x14ac:dyDescent="0.3">
      <c r="C134" s="14"/>
      <c r="D134" s="13"/>
      <c r="E134" s="12"/>
      <c r="F134" s="11"/>
      <c r="G134" s="10"/>
      <c r="H134" s="3"/>
    </row>
    <row r="135" spans="2:11" ht="27" customHeight="1" x14ac:dyDescent="0.3">
      <c r="C135" s="14"/>
      <c r="D135" s="13"/>
      <c r="E135" s="12"/>
      <c r="F135" s="11"/>
      <c r="G135" s="10"/>
      <c r="H135" s="3"/>
      <c r="K135" s="8"/>
    </row>
    <row r="136" spans="2:11" ht="21.75" customHeight="1" x14ac:dyDescent="0.3">
      <c r="C136" s="14"/>
      <c r="D136" s="13"/>
      <c r="E136" s="12"/>
      <c r="F136" s="11"/>
      <c r="G136" s="10"/>
      <c r="H136" s="3"/>
    </row>
    <row r="137" spans="2:11" ht="27.75" customHeight="1" x14ac:dyDescent="0.3">
      <c r="C137" s="14"/>
      <c r="D137" s="13"/>
      <c r="E137" s="12"/>
      <c r="F137" s="11"/>
      <c r="G137" s="10"/>
      <c r="H137" s="3"/>
    </row>
    <row r="138" spans="2:11" ht="21.75" x14ac:dyDescent="0.35">
      <c r="C138" s="14"/>
      <c r="D138" s="13"/>
      <c r="E138" s="12"/>
      <c r="F138" s="11"/>
      <c r="G138" s="10"/>
      <c r="H138" s="3"/>
      <c r="J138" s="15"/>
    </row>
    <row r="139" spans="2:11" ht="21.75" x14ac:dyDescent="0.35">
      <c r="C139" s="14"/>
      <c r="D139" s="13"/>
      <c r="E139" s="12"/>
      <c r="F139" s="11"/>
      <c r="G139" s="10"/>
      <c r="H139" s="3"/>
      <c r="J139" s="15"/>
    </row>
    <row r="140" spans="2:11" x14ac:dyDescent="0.3">
      <c r="C140" s="14"/>
      <c r="D140" s="13"/>
      <c r="E140" s="12"/>
      <c r="F140" s="11"/>
      <c r="G140" s="10"/>
      <c r="H140" s="3"/>
      <c r="I140" s="9"/>
    </row>
    <row r="141" spans="2:11" x14ac:dyDescent="0.3">
      <c r="C141" s="14"/>
      <c r="D141" s="13"/>
      <c r="E141" s="12"/>
      <c r="F141" s="11"/>
      <c r="G141" s="10"/>
      <c r="H141" s="3"/>
      <c r="I141" s="9"/>
    </row>
    <row r="142" spans="2:11" x14ac:dyDescent="0.3">
      <c r="C142" s="14"/>
      <c r="D142" s="13"/>
      <c r="E142" s="12"/>
      <c r="F142" s="11"/>
      <c r="G142" s="10"/>
      <c r="H142" s="3"/>
      <c r="I142" s="9"/>
    </row>
    <row r="143" spans="2:11" x14ac:dyDescent="0.3">
      <c r="C143" s="14"/>
      <c r="D143" s="13"/>
      <c r="E143" s="12"/>
      <c r="F143" s="11"/>
      <c r="G143" s="10"/>
      <c r="H143" s="3"/>
      <c r="I143" s="9"/>
    </row>
    <row r="144" spans="2:11" x14ac:dyDescent="0.3">
      <c r="C144" s="14"/>
      <c r="D144" s="13"/>
      <c r="E144" s="12"/>
      <c r="F144" s="11"/>
      <c r="G144" s="10"/>
      <c r="H144" s="3"/>
      <c r="I144" s="9"/>
    </row>
    <row r="145" spans="2:9" x14ac:dyDescent="0.3">
      <c r="C145" s="14"/>
      <c r="D145" s="13"/>
      <c r="E145" s="12"/>
      <c r="F145" s="11"/>
      <c r="G145" s="10"/>
      <c r="H145" s="3"/>
      <c r="I145" s="9"/>
    </row>
    <row r="146" spans="2:9" x14ac:dyDescent="0.3">
      <c r="D146" s="5"/>
      <c r="E146" s="4"/>
      <c r="H146" s="3"/>
      <c r="I146" s="9"/>
    </row>
    <row r="147" spans="2:9" x14ac:dyDescent="0.3">
      <c r="D147" s="5"/>
      <c r="E147" s="4"/>
      <c r="H147" s="3"/>
      <c r="I147" s="9"/>
    </row>
    <row r="148" spans="2:9" x14ac:dyDescent="0.3">
      <c r="D148" s="5"/>
      <c r="E148" s="4"/>
      <c r="H148" s="3"/>
      <c r="I148" s="9"/>
    </row>
    <row r="149" spans="2:9" x14ac:dyDescent="0.3">
      <c r="D149" s="5"/>
      <c r="E149" s="4"/>
      <c r="H149" s="3"/>
      <c r="I149" s="9"/>
    </row>
    <row r="150" spans="2:9" x14ac:dyDescent="0.3">
      <c r="D150" s="5"/>
      <c r="E150" s="4"/>
      <c r="H150" s="3"/>
      <c r="I150" s="8"/>
    </row>
    <row r="151" spans="2:9" x14ac:dyDescent="0.3">
      <c r="D151" s="5"/>
      <c r="E151" s="4"/>
      <c r="H151" s="3"/>
      <c r="I151" s="8"/>
    </row>
    <row r="152" spans="2:9" x14ac:dyDescent="0.3">
      <c r="D152" s="5"/>
      <c r="E152" s="4"/>
      <c r="H152" s="3"/>
      <c r="I152" s="8"/>
    </row>
    <row r="153" spans="2:9" x14ac:dyDescent="0.3">
      <c r="D153" s="5"/>
      <c r="E153" s="4"/>
      <c r="H153" s="3"/>
      <c r="I153" s="8"/>
    </row>
    <row r="154" spans="2:9" x14ac:dyDescent="0.3">
      <c r="D154" s="5"/>
      <c r="E154" s="4"/>
      <c r="H154" s="3"/>
      <c r="I154" s="8"/>
    </row>
    <row r="155" spans="2:9" s="3" customFormat="1" x14ac:dyDescent="0.3">
      <c r="B155" s="1"/>
      <c r="C155" s="1"/>
      <c r="D155" s="5"/>
      <c r="E155" s="4"/>
      <c r="F155" s="1"/>
      <c r="G155" s="1"/>
    </row>
    <row r="156" spans="2:9" x14ac:dyDescent="0.3">
      <c r="D156" s="5"/>
      <c r="E156" s="4"/>
      <c r="H156" s="3"/>
    </row>
    <row r="157" spans="2:9" x14ac:dyDescent="0.3">
      <c r="D157" s="5"/>
      <c r="E157" s="4"/>
      <c r="H157" s="3"/>
    </row>
    <row r="158" spans="2:9" x14ac:dyDescent="0.3">
      <c r="D158" s="5"/>
      <c r="E158" s="4"/>
      <c r="H158" s="3"/>
    </row>
    <row r="159" spans="2:9" x14ac:dyDescent="0.3">
      <c r="D159" s="5"/>
      <c r="E159" s="4"/>
      <c r="H159" s="3"/>
    </row>
    <row r="160" spans="2:9" x14ac:dyDescent="0.3">
      <c r="D160" s="5"/>
      <c r="E160" s="4"/>
      <c r="H160" s="3"/>
    </row>
    <row r="161" spans="2:8" x14ac:dyDescent="0.3">
      <c r="D161" s="5"/>
      <c r="E161" s="4"/>
      <c r="H161" s="3"/>
    </row>
    <row r="162" spans="2:8" x14ac:dyDescent="0.3">
      <c r="D162" s="5"/>
      <c r="E162" s="4"/>
      <c r="H162" s="3"/>
    </row>
    <row r="163" spans="2:8" x14ac:dyDescent="0.3">
      <c r="D163" s="5"/>
      <c r="E163" s="4"/>
      <c r="H163" s="3"/>
    </row>
    <row r="164" spans="2:8" x14ac:dyDescent="0.3">
      <c r="D164" s="5"/>
      <c r="E164" s="4"/>
      <c r="H164" s="3"/>
    </row>
    <row r="165" spans="2:8" x14ac:dyDescent="0.3">
      <c r="D165" s="5"/>
      <c r="E165" s="4"/>
      <c r="H165" s="3"/>
    </row>
    <row r="166" spans="2:8" x14ac:dyDescent="0.3">
      <c r="D166" s="5"/>
      <c r="E166" s="4"/>
      <c r="H166" s="3"/>
    </row>
    <row r="167" spans="2:8" ht="13.5" customHeight="1" x14ac:dyDescent="0.3">
      <c r="D167" s="5"/>
      <c r="E167" s="4"/>
      <c r="H167" s="3"/>
    </row>
    <row r="168" spans="2:8" x14ac:dyDescent="0.3">
      <c r="D168" s="5"/>
      <c r="E168" s="4"/>
      <c r="H168" s="3"/>
    </row>
    <row r="169" spans="2:8" s="7" customFormat="1" x14ac:dyDescent="0.3">
      <c r="B169" s="1"/>
      <c r="C169" s="1"/>
      <c r="D169" s="5"/>
      <c r="E169" s="4"/>
      <c r="F169" s="1"/>
      <c r="G169" s="1"/>
      <c r="H169" s="3"/>
    </row>
    <row r="170" spans="2:8" x14ac:dyDescent="0.3">
      <c r="D170" s="5"/>
      <c r="E170" s="4"/>
      <c r="H170" s="3"/>
    </row>
    <row r="171" spans="2:8" ht="54" customHeight="1" x14ac:dyDescent="0.3">
      <c r="D171" s="5"/>
      <c r="E171" s="4"/>
      <c r="H171" s="3"/>
    </row>
    <row r="172" spans="2:8" ht="143.25" customHeight="1" x14ac:dyDescent="0.3">
      <c r="D172" s="5"/>
      <c r="E172" s="4"/>
      <c r="H172" s="3"/>
    </row>
    <row r="173" spans="2:8" x14ac:dyDescent="0.3">
      <c r="D173" s="5"/>
      <c r="E173" s="4"/>
      <c r="H173" s="3"/>
    </row>
    <row r="174" spans="2:8" x14ac:dyDescent="0.3">
      <c r="D174" s="5"/>
      <c r="E174" s="4"/>
      <c r="H174" s="3"/>
    </row>
    <row r="175" spans="2:8" x14ac:dyDescent="0.3">
      <c r="D175" s="5"/>
      <c r="E175" s="4"/>
      <c r="H175" s="3"/>
    </row>
    <row r="176" spans="2:8" ht="209.25" customHeight="1" x14ac:dyDescent="0.3">
      <c r="D176" s="5"/>
      <c r="E176" s="4"/>
      <c r="H176" s="3"/>
    </row>
    <row r="177" spans="2:8" ht="27" customHeight="1" x14ac:dyDescent="0.3">
      <c r="D177" s="5"/>
      <c r="E177" s="4"/>
      <c r="H177" s="3"/>
    </row>
    <row r="178" spans="2:8" ht="29.25" customHeight="1" x14ac:dyDescent="0.3">
      <c r="D178" s="5"/>
      <c r="E178" s="4"/>
      <c r="H178" s="3"/>
    </row>
    <row r="179" spans="2:8" s="6" customFormat="1" x14ac:dyDescent="0.3">
      <c r="B179" s="1"/>
      <c r="C179" s="1"/>
      <c r="D179" s="5"/>
      <c r="E179" s="4"/>
      <c r="F179" s="1"/>
      <c r="G179" s="1"/>
      <c r="H179" s="3"/>
    </row>
    <row r="180" spans="2:8" ht="21.75" customHeight="1" x14ac:dyDescent="0.3">
      <c r="D180" s="5"/>
      <c r="E180" s="4"/>
      <c r="H180" s="3"/>
    </row>
    <row r="181" spans="2:8" x14ac:dyDescent="0.3">
      <c r="D181" s="5"/>
      <c r="E181" s="4"/>
      <c r="H181" s="3"/>
    </row>
    <row r="182" spans="2:8" ht="29.25" customHeight="1" x14ac:dyDescent="0.3"/>
    <row r="183" spans="2:8" ht="35.25" customHeight="1" x14ac:dyDescent="0.3"/>
    <row r="184" spans="2:8" ht="36" customHeight="1" x14ac:dyDescent="0.3"/>
    <row r="186" spans="2:8" ht="32.25" customHeight="1" x14ac:dyDescent="0.3"/>
    <row r="187" spans="2:8" ht="36" customHeight="1" x14ac:dyDescent="0.3"/>
    <row r="188" spans="2:8" ht="36" customHeight="1" x14ac:dyDescent="0.3"/>
    <row r="189" spans="2:8" ht="32.25" customHeight="1" x14ac:dyDescent="0.3"/>
    <row r="190" spans="2:8" ht="32.25" customHeight="1" x14ac:dyDescent="0.3"/>
  </sheetData>
  <mergeCells count="30">
    <mergeCell ref="B10:C10"/>
    <mergeCell ref="E100:H100"/>
    <mergeCell ref="C114:C117"/>
    <mergeCell ref="D110:G113"/>
    <mergeCell ref="D114:G117"/>
    <mergeCell ref="D109:G109"/>
    <mergeCell ref="B15:H15"/>
    <mergeCell ref="B16:H16"/>
    <mergeCell ref="G103:H103"/>
    <mergeCell ref="G105:H105"/>
    <mergeCell ref="B43:H43"/>
    <mergeCell ref="G106:H106"/>
    <mergeCell ref="F98:G98"/>
    <mergeCell ref="C110:C113"/>
    <mergeCell ref="D105:E105"/>
    <mergeCell ref="D103:E103"/>
    <mergeCell ref="D106:E106"/>
    <mergeCell ref="B106:C106"/>
    <mergeCell ref="B105:C105"/>
    <mergeCell ref="G12:H12"/>
    <mergeCell ref="C13:D13"/>
    <mergeCell ref="G13:H13"/>
    <mergeCell ref="G14:H14"/>
    <mergeCell ref="B42:H42"/>
    <mergeCell ref="I58:J58"/>
    <mergeCell ref="I62:J62"/>
    <mergeCell ref="I24:J26"/>
    <mergeCell ref="I30:J30"/>
    <mergeCell ref="I31:J31"/>
    <mergeCell ref="I32:J32"/>
  </mergeCells>
  <printOptions horizontalCentered="1"/>
  <pageMargins left="0.23622047244094491" right="0.23622047244094491" top="0.31496062992125984" bottom="0.51181102362204722" header="0.27559055118110237" footer="0.51181102362204722"/>
  <pageSetup scale="32" firstPageNumber="0" fitToHeight="2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90A01-68C6-4D9D-B084-FB174E57E4A5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Consejo Unificado</vt:lpstr>
      <vt:lpstr>Hoja1</vt:lpstr>
      <vt:lpstr>'Consejo Unificado'!Área_de_impresión</vt:lpstr>
      <vt:lpstr>'Consejo Unificado'!Excel_BuiltIn_Print_Area_1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Grace Fanjul Perez</dc:creator>
  <cp:lastModifiedBy>Indhira Paola Ozuna Peralta</cp:lastModifiedBy>
  <dcterms:created xsi:type="dcterms:W3CDTF">2021-09-02T19:06:52Z</dcterms:created>
  <dcterms:modified xsi:type="dcterms:W3CDTF">2021-10-11T12:58:05Z</dcterms:modified>
</cp:coreProperties>
</file>