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anda.leiva\Desktop\PROCESOS SERVICIOS GENERALES 2021\PROCESOS DE COMPRAS SSGG 2021\EDEESTE-CCC-CP-2021-0012 Construccion Acera , Contenes y Filtrantes SL\"/>
    </mc:Choice>
  </mc:AlternateContent>
  <bookViews>
    <workbookView xWindow="0" yWindow="0" windowWidth="21600" windowHeight="8430"/>
  </bookViews>
  <sheets>
    <sheet name="Presupuesto" sheetId="12" r:id="rId1"/>
    <sheet name="Hoja1" sheetId="13" r:id="rId2"/>
  </sheets>
  <definedNames>
    <definedName name="_xlnm.Print_Area" localSheetId="0">Presupuesto!$A$1:$I$60</definedName>
    <definedName name="Excel_BuiltIn_Print_Area_1" localSheetId="0">Presupuesto!$B$2:$I$19</definedName>
    <definedName name="Excel_BuiltIn_Print_Area_1">#REF!</definedName>
  </definedNames>
  <calcPr calcId="162913"/>
</workbook>
</file>

<file path=xl/calcChain.xml><?xml version="1.0" encoding="utf-8"?>
<calcChain xmlns="http://schemas.openxmlformats.org/spreadsheetml/2006/main">
  <c r="G27" i="12" l="1"/>
  <c r="G28" i="12"/>
  <c r="B30" i="12"/>
  <c r="B31" i="12"/>
  <c r="B20" i="12"/>
  <c r="B21" i="12"/>
  <c r="B22" i="12"/>
  <c r="B23" i="12"/>
  <c r="B24" i="12" s="1"/>
  <c r="B25" i="12" s="1"/>
  <c r="B26" i="12" s="1"/>
  <c r="B27" i="12" s="1"/>
  <c r="B28" i="12" s="1"/>
  <c r="B16" i="12"/>
  <c r="G33" i="12"/>
  <c r="H32" i="12" s="1"/>
  <c r="G31" i="12"/>
  <c r="G30" i="12"/>
  <c r="H29" i="12"/>
  <c r="B33" i="12"/>
  <c r="H19" i="12"/>
  <c r="H34" i="12" s="1"/>
  <c r="G12" i="12"/>
  <c r="J11" i="13"/>
  <c r="H7" i="13"/>
  <c r="J7" i="13" s="1"/>
  <c r="H11" i="13"/>
  <c r="G26" i="13"/>
  <c r="E26" i="13"/>
  <c r="F37" i="12" l="1"/>
  <c r="F39" i="12"/>
  <c r="F38" i="12"/>
  <c r="F40" i="12" s="1"/>
  <c r="F41" i="12" s="1"/>
  <c r="F43" i="12" s="1"/>
  <c r="F46" i="12" s="1"/>
</calcChain>
</file>

<file path=xl/sharedStrings.xml><?xml version="1.0" encoding="utf-8"?>
<sst xmlns="http://schemas.openxmlformats.org/spreadsheetml/2006/main" count="55" uniqueCount="44">
  <si>
    <t>PARTIDAS</t>
  </si>
  <si>
    <t>CANTIDAD</t>
  </si>
  <si>
    <t>UNIDAD</t>
  </si>
  <si>
    <t>P. U.</t>
  </si>
  <si>
    <t>VALOR</t>
  </si>
  <si>
    <t>SUB-TOTAL</t>
  </si>
  <si>
    <t xml:space="preserve">SUB TOTAL </t>
  </si>
  <si>
    <t>Ítem</t>
  </si>
  <si>
    <t xml:space="preserve"> </t>
  </si>
  <si>
    <t>TOTAL GENERAL</t>
  </si>
  <si>
    <t>%</t>
  </si>
  <si>
    <t>Total</t>
  </si>
  <si>
    <r>
      <t>S</t>
    </r>
    <r>
      <rPr>
        <sz val="16"/>
        <color indexed="8"/>
        <rFont val="Arial"/>
        <family val="2"/>
      </rPr>
      <t>ub Total General</t>
    </r>
  </si>
  <si>
    <t>Santo Domingo, Rep. Dominicana.</t>
  </si>
  <si>
    <t>Dirección técnica y responsabilidad</t>
  </si>
  <si>
    <t>GERENCIA DE SERVICIOS GENERALES</t>
  </si>
  <si>
    <r>
      <t>Itbis 18%</t>
    </r>
    <r>
      <rPr>
        <sz val="16"/>
        <rFont val="Arial"/>
        <family val="2"/>
      </rPr>
      <t xml:space="preserve"> (Sobre 10% gastos indirectos)</t>
    </r>
  </si>
  <si>
    <t>Proyecto:</t>
  </si>
  <si>
    <t xml:space="preserve">  PRESUPUESTO</t>
  </si>
  <si>
    <t>_________________________________________________________________________</t>
  </si>
  <si>
    <t xml:space="preserve">Preparado por: </t>
  </si>
  <si>
    <t xml:space="preserve">Aprobado por: </t>
  </si>
  <si>
    <t>Construcción de Acera y contenes</t>
  </si>
  <si>
    <t>Filtrante</t>
  </si>
  <si>
    <t>Demolición de acera deterioradas, a mano, (8.50X1.70)X0.10</t>
  </si>
  <si>
    <t>M3</t>
  </si>
  <si>
    <t>Demolición de muro a manos, (15.00X0.70)X0.15</t>
  </si>
  <si>
    <t>Limpieza y/o acondicionamiento del terreno, incluye bote (40.90X1.80)</t>
  </si>
  <si>
    <t>Excavación para contenes (0.45X0.15), roca a compresor</t>
  </si>
  <si>
    <t>Bote de material demolido y excavado, en camión</t>
  </si>
  <si>
    <t>M2</t>
  </si>
  <si>
    <t xml:space="preserve">Construcción de acera en hormogón 180 kg/cm2, con ligadora, e= 0.10 mts (419.90X0.50) </t>
  </si>
  <si>
    <t>Construcción de contenes (0.45X0.30X0.15) f´c= 180kg/cms2 con ligadora</t>
  </si>
  <si>
    <t>ML</t>
  </si>
  <si>
    <t>Suministro de relleno caliche regado, nivelado y compactado con maquito, e= 0.10 mts</t>
  </si>
  <si>
    <t xml:space="preserve">Telford (tipo III) a base de H.S y materiales demolidos, e= 0.10mts </t>
  </si>
  <si>
    <t xml:space="preserve">Limpieza de filtrante en tubo de 8´´, incluye bote de material de limpieza </t>
  </si>
  <si>
    <t>UD</t>
  </si>
  <si>
    <t>Limpieza de canaleta de desague L=9.00X0.50X0.0 mts, incluye bote de material de limpieza</t>
  </si>
  <si>
    <t>PA</t>
  </si>
  <si>
    <t>Limpieza final</t>
  </si>
  <si>
    <t>Limpieza General</t>
  </si>
  <si>
    <t>Transporte</t>
  </si>
  <si>
    <t>Construccción de aceras, contenes y limpieza de filtrante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</si>
</sst>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_(* #,##0.00_);_(* \(#,##0.00\);_(* \-??_);_(@_)"/>
    <numFmt numFmtId="166" formatCode="_-* #,##0.00\ _€_-;\-* #,##0.00\ _€_-;_-* \-??\ _€_-;_-@_-"/>
    <numFmt numFmtId="167" formatCode="_-[$RD$-1C0A]* #,##0.00_ ;_-[$RD$-1C0A]* \-#,##0.00\ ;_-[$RD$-1C0A]* \-??_ ;_-@_ "/>
    <numFmt numFmtId="168" formatCode="[$-1C0A]d&quot; de &quot;mmmm&quot; de &quot;yyyy;@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Symbol"/>
      <family val="1"/>
      <charset val="2"/>
    </font>
    <font>
      <sz val="10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u/>
      <sz val="14"/>
      <name val="Arial"/>
      <family val="2"/>
    </font>
    <font>
      <b/>
      <sz val="20"/>
      <name val="Arial"/>
      <family val="2"/>
    </font>
    <font>
      <sz val="36"/>
      <name val="Monotype Corsiva"/>
      <family val="4"/>
    </font>
    <font>
      <b/>
      <sz val="18"/>
      <color indexed="8"/>
      <name val="Arial"/>
      <family val="2"/>
    </font>
    <font>
      <b/>
      <sz val="20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indexed="31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24" fillId="0" borderId="0" applyFill="0" applyBorder="0" applyAlignment="0" applyProtection="0"/>
    <xf numFmtId="165" fontId="4" fillId="0" borderId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160">
    <xf numFmtId="0" fontId="0" fillId="0" borderId="0" xfId="0"/>
    <xf numFmtId="0" fontId="0" fillId="2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14" fillId="0" borderId="0" xfId="0" applyFont="1" applyBorder="1" applyAlignment="1">
      <alignment horizont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3" borderId="0" xfId="0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 horizontal="right"/>
    </xf>
    <xf numFmtId="0" fontId="18" fillId="0" borderId="0" xfId="0" applyFont="1"/>
    <xf numFmtId="0" fontId="21" fillId="0" borderId="0" xfId="0" applyFont="1"/>
    <xf numFmtId="0" fontId="23" fillId="0" borderId="0" xfId="0" applyFont="1" applyAlignment="1">
      <alignment horizontal="justify"/>
    </xf>
    <xf numFmtId="2" fontId="0" fillId="0" borderId="0" xfId="0" applyNumberForma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2" fillId="0" borderId="0" xfId="0" applyFont="1"/>
    <xf numFmtId="0" fontId="26" fillId="0" borderId="0" xfId="0" applyFont="1" applyAlignment="1">
      <alignment horizontal="left"/>
    </xf>
    <xf numFmtId="0" fontId="3" fillId="0" borderId="0" xfId="0" applyFont="1" applyBorder="1"/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3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0" fillId="4" borderId="4" xfId="0" applyFont="1" applyFill="1" applyBorder="1" applyAlignment="1">
      <alignment horizontal="justify" vertical="center"/>
    </xf>
    <xf numFmtId="0" fontId="25" fillId="0" borderId="0" xfId="0" applyFont="1"/>
    <xf numFmtId="0" fontId="20" fillId="0" borderId="0" xfId="0" applyFont="1"/>
    <xf numFmtId="0" fontId="19" fillId="0" borderId="0" xfId="0" applyFont="1"/>
    <xf numFmtId="0" fontId="29" fillId="0" borderId="0" xfId="0" applyFont="1"/>
    <xf numFmtId="2" fontId="13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0" fontId="14" fillId="0" borderId="0" xfId="0" applyFont="1"/>
    <xf numFmtId="2" fontId="7" fillId="0" borderId="0" xfId="2" applyNumberFormat="1" applyFont="1" applyFill="1" applyBorder="1" applyAlignment="1" applyProtection="1">
      <alignment horizontal="center"/>
    </xf>
    <xf numFmtId="165" fontId="20" fillId="4" borderId="6" xfId="2" applyFont="1" applyFill="1" applyBorder="1" applyAlignment="1" applyProtection="1">
      <alignment horizontal="justify" vertical="center"/>
    </xf>
    <xf numFmtId="0" fontId="13" fillId="0" borderId="0" xfId="0" applyFont="1"/>
    <xf numFmtId="2" fontId="3" fillId="0" borderId="0" xfId="2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left"/>
    </xf>
    <xf numFmtId="2" fontId="27" fillId="0" borderId="0" xfId="2" applyNumberFormat="1" applyFont="1" applyFill="1" applyBorder="1" applyAlignment="1" applyProtection="1">
      <alignment horizontal="left"/>
    </xf>
    <xf numFmtId="2" fontId="9" fillId="3" borderId="0" xfId="2" applyNumberFormat="1" applyFont="1" applyFill="1" applyBorder="1" applyAlignment="1" applyProtection="1">
      <alignment horizontal="center"/>
    </xf>
    <xf numFmtId="165" fontId="9" fillId="3" borderId="0" xfId="2" applyFont="1" applyFill="1" applyBorder="1" applyAlignment="1" applyProtection="1">
      <alignment horizontal="right"/>
    </xf>
    <xf numFmtId="2" fontId="9" fillId="3" borderId="0" xfId="0" applyNumberFormat="1" applyFont="1" applyFill="1" applyBorder="1" applyAlignment="1">
      <alignment horizontal="center"/>
    </xf>
    <xf numFmtId="0" fontId="21" fillId="0" borderId="0" xfId="0" applyFont="1" applyBorder="1"/>
    <xf numFmtId="164" fontId="21" fillId="0" borderId="0" xfId="0" applyNumberFormat="1" applyFont="1"/>
    <xf numFmtId="0" fontId="5" fillId="4" borderId="4" xfId="0" applyFont="1" applyFill="1" applyBorder="1"/>
    <xf numFmtId="0" fontId="22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165" fontId="30" fillId="0" borderId="0" xfId="1" applyFont="1" applyFill="1" applyBorder="1"/>
    <xf numFmtId="165" fontId="31" fillId="0" borderId="0" xfId="1" applyFont="1" applyFill="1" applyBorder="1" applyAlignment="1">
      <alignment horizontal="center"/>
    </xf>
    <xf numFmtId="164" fontId="32" fillId="0" borderId="0" xfId="0" applyNumberFormat="1" applyFont="1" applyFill="1" applyBorder="1" applyAlignment="1">
      <alignment horizontal="right"/>
    </xf>
    <xf numFmtId="0" fontId="30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64" fontId="32" fillId="0" borderId="0" xfId="0" applyNumberFormat="1" applyFont="1"/>
    <xf numFmtId="167" fontId="33" fillId="0" borderId="0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167" fontId="34" fillId="0" borderId="0" xfId="1" applyNumberFormat="1" applyFont="1" applyFill="1" applyBorder="1" applyAlignment="1" applyProtection="1">
      <alignment horizontal="center"/>
    </xf>
    <xf numFmtId="0" fontId="36" fillId="0" borderId="0" xfId="0" applyFont="1"/>
    <xf numFmtId="0" fontId="13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167" fontId="20" fillId="0" borderId="0" xfId="1" applyNumberFormat="1" applyFont="1" applyFill="1" applyBorder="1" applyAlignment="1" applyProtection="1">
      <alignment horizontal="center"/>
    </xf>
    <xf numFmtId="0" fontId="37" fillId="0" borderId="0" xfId="0" applyFont="1"/>
    <xf numFmtId="0" fontId="14" fillId="0" borderId="0" xfId="0" applyFont="1" applyBorder="1" applyAlignment="1">
      <alignment horizontal="left"/>
    </xf>
    <xf numFmtId="2" fontId="39" fillId="0" borderId="0" xfId="2" applyNumberFormat="1" applyFont="1" applyFill="1" applyBorder="1" applyAlignment="1" applyProtection="1">
      <alignment horizontal="center"/>
    </xf>
    <xf numFmtId="0" fontId="13" fillId="0" borderId="4" xfId="0" applyFont="1" applyBorder="1" applyAlignment="1">
      <alignment horizontal="center" vertical="center"/>
    </xf>
    <xf numFmtId="164" fontId="13" fillId="4" borderId="4" xfId="0" applyNumberFormat="1" applyFont="1" applyFill="1" applyBorder="1" applyAlignment="1">
      <alignment vertical="center"/>
    </xf>
    <xf numFmtId="0" fontId="0" fillId="5" borderId="0" xfId="0" applyFill="1"/>
    <xf numFmtId="0" fontId="13" fillId="6" borderId="4" xfId="0" applyFont="1" applyFill="1" applyBorder="1" applyAlignment="1">
      <alignment horizontal="justify" vertical="center" wrapText="1"/>
    </xf>
    <xf numFmtId="2" fontId="21" fillId="6" borderId="4" xfId="2" applyNumberFormat="1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justify" vertical="center" wrapText="1"/>
    </xf>
    <xf numFmtId="164" fontId="13" fillId="6" borderId="4" xfId="0" applyNumberFormat="1" applyFont="1" applyFill="1" applyBorder="1" applyAlignment="1">
      <alignment horizontal="right" vertical="center"/>
    </xf>
    <xf numFmtId="0" fontId="21" fillId="0" borderId="4" xfId="0" applyFont="1" applyBorder="1" applyAlignment="1">
      <alignment horizontal="center"/>
    </xf>
    <xf numFmtId="0" fontId="19" fillId="6" borderId="4" xfId="0" applyFont="1" applyFill="1" applyBorder="1" applyAlignment="1">
      <alignment horizontal="justify" vertical="center"/>
    </xf>
    <xf numFmtId="2" fontId="13" fillId="6" borderId="4" xfId="0" applyNumberFormat="1" applyFont="1" applyFill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165" fontId="20" fillId="6" borderId="6" xfId="2" applyFont="1" applyFill="1" applyBorder="1" applyAlignment="1" applyProtection="1">
      <alignment horizontal="justify" vertical="center"/>
    </xf>
    <xf numFmtId="2" fontId="20" fillId="4" borderId="5" xfId="0" applyNumberFormat="1" applyFont="1" applyFill="1" applyBorder="1" applyAlignment="1">
      <alignment horizontal="center" vertical="center"/>
    </xf>
    <xf numFmtId="2" fontId="13" fillId="6" borderId="4" xfId="4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justify" vertical="center" wrapText="1"/>
    </xf>
    <xf numFmtId="0" fontId="22" fillId="0" borderId="0" xfId="0" applyFont="1" applyBorder="1"/>
    <xf numFmtId="0" fontId="38" fillId="0" borderId="13" xfId="0" applyFont="1" applyBorder="1" applyAlignment="1">
      <alignment horizontal="center"/>
    </xf>
    <xf numFmtId="167" fontId="19" fillId="0" borderId="6" xfId="1" applyNumberFormat="1" applyFont="1" applyFill="1" applyBorder="1" applyAlignment="1" applyProtection="1">
      <alignment horizontal="center"/>
    </xf>
    <xf numFmtId="167" fontId="20" fillId="0" borderId="6" xfId="1" applyNumberFormat="1" applyFont="1" applyFill="1" applyBorder="1" applyAlignment="1" applyProtection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167" fontId="35" fillId="0" borderId="20" xfId="1" applyNumberFormat="1" applyFont="1" applyFill="1" applyBorder="1" applyAlignment="1" applyProtection="1">
      <alignment horizontal="center"/>
    </xf>
    <xf numFmtId="0" fontId="19" fillId="0" borderId="5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167" fontId="20" fillId="6" borderId="0" xfId="0" applyNumberFormat="1" applyFont="1" applyFill="1" applyBorder="1"/>
    <xf numFmtId="167" fontId="20" fillId="6" borderId="0" xfId="1" applyNumberFormat="1" applyFont="1" applyFill="1" applyBorder="1" applyAlignment="1" applyProtection="1">
      <alignment horizontal="center"/>
    </xf>
    <xf numFmtId="0" fontId="20" fillId="6" borderId="0" xfId="0" applyFont="1" applyFill="1" applyBorder="1"/>
    <xf numFmtId="164" fontId="13" fillId="6" borderId="4" xfId="0" applyNumberFormat="1" applyFont="1" applyFill="1" applyBorder="1" applyAlignment="1">
      <alignment horizontal="center" vertical="center"/>
    </xf>
    <xf numFmtId="43" fontId="21" fillId="6" borderId="6" xfId="2" applyNumberFormat="1" applyFont="1" applyFill="1" applyBorder="1" applyAlignment="1">
      <alignment horizontal="center" vertical="center"/>
    </xf>
    <xf numFmtId="2" fontId="19" fillId="6" borderId="5" xfId="0" applyNumberFormat="1" applyFont="1" applyFill="1" applyBorder="1" applyAlignment="1">
      <alignment horizontal="center" vertical="center"/>
    </xf>
    <xf numFmtId="0" fontId="13" fillId="6" borderId="4" xfId="3" applyFont="1" applyFill="1" applyBorder="1" applyAlignment="1">
      <alignment horizontal="justify" vertical="center" wrapText="1"/>
    </xf>
    <xf numFmtId="0" fontId="13" fillId="6" borderId="4" xfId="3" applyFont="1" applyFill="1" applyBorder="1" applyAlignment="1">
      <alignment horizontal="center" vertical="center"/>
    </xf>
    <xf numFmtId="164" fontId="13" fillId="6" borderId="4" xfId="3" applyNumberFormat="1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justify" vertical="center" wrapText="1"/>
    </xf>
    <xf numFmtId="2" fontId="20" fillId="7" borderId="5" xfId="0" applyNumberFormat="1" applyFont="1" applyFill="1" applyBorder="1" applyAlignment="1">
      <alignment horizontal="center" vertical="center"/>
    </xf>
    <xf numFmtId="2" fontId="22" fillId="7" borderId="4" xfId="4" applyNumberFormat="1" applyFont="1" applyFill="1" applyBorder="1" applyAlignment="1">
      <alignment horizontal="center" vertical="center"/>
    </xf>
    <xf numFmtId="0" fontId="22" fillId="7" borderId="4" xfId="3" applyFont="1" applyFill="1" applyBorder="1" applyAlignment="1">
      <alignment horizontal="center" vertical="center"/>
    </xf>
    <xf numFmtId="164" fontId="22" fillId="7" borderId="4" xfId="3" applyNumberFormat="1" applyFont="1" applyFill="1" applyBorder="1" applyAlignment="1">
      <alignment horizontal="right" vertical="center"/>
    </xf>
    <xf numFmtId="164" fontId="22" fillId="7" borderId="4" xfId="0" applyNumberFormat="1" applyFont="1" applyFill="1" applyBorder="1" applyAlignment="1">
      <alignment horizontal="right" vertical="center"/>
    </xf>
    <xf numFmtId="164" fontId="22" fillId="7" borderId="6" xfId="0" applyNumberFormat="1" applyFont="1" applyFill="1" applyBorder="1" applyAlignment="1">
      <alignment horizontal="justify" vertical="center" wrapText="1"/>
    </xf>
    <xf numFmtId="0" fontId="20" fillId="7" borderId="4" xfId="0" applyFont="1" applyFill="1" applyBorder="1" applyAlignment="1">
      <alignment horizontal="justify" vertical="center"/>
    </xf>
    <xf numFmtId="2" fontId="19" fillId="0" borderId="5" xfId="0" applyNumberFormat="1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2" fontId="17" fillId="5" borderId="2" xfId="2" applyNumberFormat="1" applyFont="1" applyFill="1" applyBorder="1" applyAlignment="1" applyProtection="1">
      <alignment horizontal="center"/>
    </xf>
    <xf numFmtId="0" fontId="17" fillId="5" borderId="3" xfId="0" applyFont="1" applyFill="1" applyBorder="1" applyAlignment="1">
      <alignment horizontal="center"/>
    </xf>
    <xf numFmtId="0" fontId="42" fillId="8" borderId="7" xfId="0" applyFont="1" applyFill="1" applyBorder="1" applyAlignment="1"/>
    <xf numFmtId="0" fontId="42" fillId="8" borderId="8" xfId="0" applyFont="1" applyFill="1" applyBorder="1" applyAlignment="1"/>
    <xf numFmtId="167" fontId="42" fillId="8" borderId="21" xfId="0" applyNumberFormat="1" applyFont="1" applyFill="1" applyBorder="1" applyAlignment="1"/>
    <xf numFmtId="0" fontId="42" fillId="8" borderId="7" xfId="0" applyFont="1" applyFill="1" applyBorder="1"/>
    <xf numFmtId="2" fontId="42" fillId="8" borderId="8" xfId="2" applyNumberFormat="1" applyFont="1" applyFill="1" applyBorder="1" applyAlignment="1" applyProtection="1">
      <alignment horizontal="center"/>
    </xf>
    <xf numFmtId="0" fontId="42" fillId="8" borderId="8" xfId="0" applyFont="1" applyFill="1" applyBorder="1" applyAlignment="1">
      <alignment horizontal="center"/>
    </xf>
    <xf numFmtId="167" fontId="42" fillId="8" borderId="9" xfId="0" applyNumberFormat="1" applyFont="1" applyFill="1" applyBorder="1"/>
    <xf numFmtId="0" fontId="36" fillId="5" borderId="7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/>
    </xf>
    <xf numFmtId="167" fontId="20" fillId="5" borderId="9" xfId="1" applyNumberFormat="1" applyFont="1" applyFill="1" applyBorder="1" applyAlignment="1" applyProtection="1">
      <alignment horizontal="center"/>
    </xf>
    <xf numFmtId="0" fontId="42" fillId="9" borderId="18" xfId="0" applyFont="1" applyFill="1" applyBorder="1" applyAlignment="1">
      <alignment vertical="top"/>
    </xf>
    <xf numFmtId="0" fontId="42" fillId="9" borderId="19" xfId="0" applyFont="1" applyFill="1" applyBorder="1" applyAlignment="1">
      <alignment vertical="top"/>
    </xf>
    <xf numFmtId="2" fontId="43" fillId="9" borderId="19" xfId="2" applyNumberFormat="1" applyFont="1" applyFill="1" applyBorder="1" applyAlignment="1" applyProtection="1">
      <alignment horizontal="center"/>
    </xf>
    <xf numFmtId="0" fontId="43" fillId="9" borderId="19" xfId="0" applyFont="1" applyFill="1" applyBorder="1" applyAlignment="1">
      <alignment horizontal="center"/>
    </xf>
    <xf numFmtId="0" fontId="43" fillId="9" borderId="19" xfId="0" applyFont="1" applyFill="1" applyBorder="1"/>
    <xf numFmtId="165" fontId="43" fillId="9" borderId="19" xfId="2" applyFont="1" applyFill="1" applyBorder="1" applyAlignment="1" applyProtection="1"/>
    <xf numFmtId="167" fontId="42" fillId="9" borderId="20" xfId="2" applyNumberFormat="1" applyFont="1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4" xfId="3" applyFont="1" applyFill="1" applyBorder="1" applyAlignment="1">
      <alignment horizontal="justify" vertical="center" wrapText="1"/>
    </xf>
    <xf numFmtId="2" fontId="13" fillId="0" borderId="4" xfId="4" applyNumberFormat="1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164" fontId="13" fillId="0" borderId="4" xfId="3" applyNumberFormat="1" applyFont="1" applyFill="1" applyBorder="1" applyAlignment="1">
      <alignment horizontal="right" vertical="center"/>
    </xf>
    <xf numFmtId="164" fontId="13" fillId="0" borderId="6" xfId="0" applyNumberFormat="1" applyFont="1" applyFill="1" applyBorder="1" applyAlignment="1">
      <alignment horizontal="justify" vertical="center" wrapText="1"/>
    </xf>
    <xf numFmtId="0" fontId="3" fillId="5" borderId="0" xfId="0" applyFont="1" applyFill="1"/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165" fontId="41" fillId="8" borderId="10" xfId="2" applyFont="1" applyFill="1" applyBorder="1" applyAlignment="1">
      <alignment horizontal="center"/>
    </xf>
    <xf numFmtId="165" fontId="41" fillId="8" borderId="11" xfId="2" applyFont="1" applyFill="1" applyBorder="1" applyAlignment="1">
      <alignment horizontal="center"/>
    </xf>
    <xf numFmtId="165" fontId="41" fillId="8" borderId="12" xfId="2" applyFont="1" applyFill="1" applyBorder="1" applyAlignment="1">
      <alignment horizontal="center"/>
    </xf>
    <xf numFmtId="165" fontId="41" fillId="8" borderId="7" xfId="2" applyFont="1" applyFill="1" applyBorder="1" applyAlignment="1">
      <alignment horizontal="center" vertical="center"/>
    </xf>
    <xf numFmtId="165" fontId="41" fillId="8" borderId="8" xfId="2" applyFont="1" applyFill="1" applyBorder="1" applyAlignment="1">
      <alignment horizontal="center" vertical="center"/>
    </xf>
    <xf numFmtId="165" fontId="41" fillId="8" borderId="9" xfId="2" applyFont="1" applyFill="1" applyBorder="1" applyAlignment="1">
      <alignment horizontal="center" vertical="center"/>
    </xf>
    <xf numFmtId="168" fontId="42" fillId="8" borderId="14" xfId="0" applyNumberFormat="1" applyFont="1" applyFill="1" applyBorder="1" applyAlignment="1">
      <alignment horizontal="center"/>
    </xf>
    <xf numFmtId="168" fontId="42" fillId="8" borderId="15" xfId="0" applyNumberFormat="1" applyFont="1" applyFill="1" applyBorder="1" applyAlignment="1">
      <alignment horizontal="center"/>
    </xf>
    <xf numFmtId="0" fontId="40" fillId="6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</cellXfs>
  <cellStyles count="9">
    <cellStyle name="Millares" xfId="1" builtinId="3"/>
    <cellStyle name="Millares 2" xfId="5"/>
    <cellStyle name="Millares_Cotz(1)(1).opc.1" xfId="2"/>
    <cellStyle name="Millares_Cotz(1)(1).opc.1 2" xfId="4"/>
    <cellStyle name="Normal" xfId="0" builtinId="0"/>
    <cellStyle name="Normal 2" xfId="3"/>
    <cellStyle name="Normal 3" xfId="7"/>
    <cellStyle name="Normal 8 2" xfId="8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263525</xdr:colOff>
      <xdr:row>1</xdr:row>
      <xdr:rowOff>57150</xdr:rowOff>
    </xdr:from>
    <xdr:to>
      <xdr:col>2</xdr:col>
      <xdr:colOff>3839696</xdr:colOff>
      <xdr:row>7</xdr:row>
      <xdr:rowOff>219075</xdr:rowOff>
    </xdr:to>
    <xdr:pic>
      <xdr:nvPicPr>
        <xdr:cNvPr id="2" name="Imagen 2" descr="Logo EDE Este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525" y="215900"/>
          <a:ext cx="4727575" cy="159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4"/>
  <sheetViews>
    <sheetView showGridLines="0" tabSelected="1" view="pageBreakPreview" topLeftCell="A37" zoomScale="75" zoomScaleNormal="75" zoomScaleSheetLayoutView="75" workbookViewId="0">
      <selection activeCell="F58" sqref="F58:H58"/>
    </sheetView>
  </sheetViews>
  <sheetFormatPr baseColWidth="10" defaultColWidth="11.42578125" defaultRowHeight="12.75" x14ac:dyDescent="0.2"/>
  <cols>
    <col min="1" max="1" width="4.28515625" customWidth="1"/>
    <col min="2" max="2" width="17.140625" customWidth="1"/>
    <col min="3" max="3" width="83.5703125" customWidth="1"/>
    <col min="4" max="4" width="32.140625" style="22" bestFit="1" customWidth="1"/>
    <col min="5" max="5" width="10.42578125" customWidth="1"/>
    <col min="6" max="6" width="28" customWidth="1"/>
    <col min="7" max="7" width="27" customWidth="1"/>
    <col min="8" max="8" width="35.140625" customWidth="1"/>
    <col min="9" max="9" width="23.7109375" customWidth="1"/>
    <col min="10" max="10" width="22.7109375" customWidth="1"/>
    <col min="11" max="11" width="20.85546875" customWidth="1"/>
    <col min="12" max="12" width="13.28515625" customWidth="1"/>
    <col min="13" max="13" width="12.5703125" customWidth="1"/>
    <col min="14" max="14" width="11.85546875" customWidth="1"/>
    <col min="15" max="16" width="11.42578125" customWidth="1"/>
    <col min="17" max="17" width="13.42578125" customWidth="1"/>
    <col min="18" max="18" width="12.5703125" customWidth="1"/>
  </cols>
  <sheetData>
    <row r="3" spans="2:9" ht="20.25" x14ac:dyDescent="0.3">
      <c r="C3" s="10" t="s">
        <v>8</v>
      </c>
    </row>
    <row r="4" spans="2:9" ht="20.25" x14ac:dyDescent="0.3">
      <c r="B4" s="11"/>
      <c r="D4" s="37"/>
      <c r="E4" s="14"/>
      <c r="F4" s="26"/>
      <c r="G4" s="26"/>
    </row>
    <row r="5" spans="2:9" ht="20.25" x14ac:dyDescent="0.3">
      <c r="B5" s="11"/>
      <c r="D5" s="37"/>
      <c r="E5" s="44"/>
      <c r="F5" s="11"/>
      <c r="G5" s="11"/>
    </row>
    <row r="6" spans="2:9" ht="20.25" x14ac:dyDescent="0.3">
      <c r="B6" s="11"/>
      <c r="D6" s="37"/>
      <c r="E6" s="44"/>
      <c r="F6" s="11"/>
      <c r="G6" s="11"/>
      <c r="H6" s="4"/>
    </row>
    <row r="7" spans="2:9" ht="20.25" x14ac:dyDescent="0.3">
      <c r="B7" s="11"/>
      <c r="C7" s="11"/>
      <c r="D7" s="38"/>
      <c r="E7" s="52"/>
      <c r="F7" s="11"/>
      <c r="G7" s="11"/>
      <c r="H7" s="4"/>
    </row>
    <row r="8" spans="2:9" ht="18" x14ac:dyDescent="0.25">
      <c r="B8" s="11"/>
      <c r="C8" s="11"/>
      <c r="D8" s="38"/>
      <c r="E8" s="25"/>
      <c r="F8" s="11"/>
      <c r="G8" s="11"/>
      <c r="H8" s="4"/>
    </row>
    <row r="9" spans="2:9" ht="27.75" customHeight="1" x14ac:dyDescent="0.25">
      <c r="B9" s="12"/>
      <c r="C9" s="12"/>
      <c r="D9" s="12"/>
      <c r="E9" s="12"/>
      <c r="F9" s="12"/>
      <c r="G9" s="12"/>
      <c r="H9" s="12"/>
    </row>
    <row r="10" spans="2:9" ht="24.75" customHeight="1" thickBot="1" x14ac:dyDescent="0.45">
      <c r="B10" s="12"/>
      <c r="C10" s="89" t="s">
        <v>15</v>
      </c>
      <c r="D10" s="12"/>
      <c r="E10" s="12"/>
      <c r="F10" s="12"/>
      <c r="G10" s="12"/>
      <c r="H10" s="12"/>
    </row>
    <row r="11" spans="2:9" ht="9" customHeight="1" thickBot="1" x14ac:dyDescent="0.3">
      <c r="B11" s="12"/>
      <c r="C11" s="12"/>
      <c r="D11" s="12"/>
      <c r="E11" s="12"/>
      <c r="F11" s="12"/>
      <c r="G11" s="12"/>
      <c r="H11" s="12"/>
    </row>
    <row r="12" spans="2:9" ht="21" customHeight="1" x14ac:dyDescent="0.3">
      <c r="B12" s="13"/>
      <c r="D12" s="23"/>
      <c r="E12" s="12"/>
      <c r="F12" s="12"/>
      <c r="G12" s="154">
        <f ca="1">TODAY()</f>
        <v>44431</v>
      </c>
      <c r="H12" s="155"/>
    </row>
    <row r="13" spans="2:9" ht="22.5" customHeight="1" thickBot="1" x14ac:dyDescent="0.4">
      <c r="B13" s="88" t="s">
        <v>17</v>
      </c>
      <c r="C13" s="156" t="s">
        <v>43</v>
      </c>
      <c r="D13" s="156"/>
      <c r="E13" s="12"/>
      <c r="F13" s="12"/>
      <c r="G13" s="157" t="s">
        <v>13</v>
      </c>
      <c r="H13" s="158"/>
    </row>
    <row r="14" spans="2:9" ht="18.75" thickBot="1" x14ac:dyDescent="0.3">
      <c r="B14" s="39"/>
      <c r="C14" s="69"/>
      <c r="D14" s="23"/>
      <c r="E14" s="12"/>
      <c r="F14" s="12"/>
      <c r="G14" s="159"/>
      <c r="H14" s="159"/>
    </row>
    <row r="15" spans="2:9" ht="27" thickBot="1" x14ac:dyDescent="0.45">
      <c r="B15" s="148" t="s">
        <v>18</v>
      </c>
      <c r="C15" s="149"/>
      <c r="D15" s="149"/>
      <c r="E15" s="149"/>
      <c r="F15" s="149"/>
      <c r="G15" s="149"/>
      <c r="H15" s="150"/>
    </row>
    <row r="16" spans="2:9" ht="27" thickBot="1" x14ac:dyDescent="0.3">
      <c r="B16" s="151" t="str">
        <f>C13</f>
        <v>Construccción de aceras, contenes y limpieza de filtrante</v>
      </c>
      <c r="C16" s="152"/>
      <c r="D16" s="152"/>
      <c r="E16" s="152"/>
      <c r="F16" s="152"/>
      <c r="G16" s="152"/>
      <c r="H16" s="153"/>
      <c r="I16" s="70"/>
    </row>
    <row r="17" spans="1:9" ht="12.75" customHeight="1" thickBot="1" x14ac:dyDescent="0.3">
      <c r="B17" s="5"/>
      <c r="D17" s="40"/>
      <c r="E17" s="7"/>
      <c r="F17" s="5"/>
      <c r="G17" s="5"/>
      <c r="H17" s="6"/>
      <c r="I17" s="70"/>
    </row>
    <row r="18" spans="1:9" ht="19.5" customHeight="1" x14ac:dyDescent="0.25">
      <c r="B18" s="116" t="s">
        <v>7</v>
      </c>
      <c r="C18" s="117" t="s">
        <v>0</v>
      </c>
      <c r="D18" s="118" t="s">
        <v>1</v>
      </c>
      <c r="E18" s="117" t="s">
        <v>2</v>
      </c>
      <c r="F18" s="117" t="s">
        <v>3</v>
      </c>
      <c r="G18" s="117" t="s">
        <v>4</v>
      </c>
      <c r="H18" s="119" t="s">
        <v>5</v>
      </c>
    </row>
    <row r="19" spans="1:9" ht="25.5" customHeight="1" x14ac:dyDescent="0.2">
      <c r="B19" s="85">
        <v>1</v>
      </c>
      <c r="C19" s="114" t="s">
        <v>22</v>
      </c>
      <c r="D19" s="51"/>
      <c r="E19" s="29"/>
      <c r="F19" s="30"/>
      <c r="G19" s="30"/>
      <c r="H19" s="41">
        <f>SUM(G20:G21)</f>
        <v>0</v>
      </c>
    </row>
    <row r="20" spans="1:9" s="19" customFormat="1" ht="40.5" x14ac:dyDescent="0.2">
      <c r="B20" s="103">
        <f>+B19+0.01</f>
        <v>1.01</v>
      </c>
      <c r="C20" s="81" t="s">
        <v>24</v>
      </c>
      <c r="D20" s="82">
        <v>1.45</v>
      </c>
      <c r="E20" s="77" t="s">
        <v>25</v>
      </c>
      <c r="F20" s="79"/>
      <c r="G20" s="79"/>
      <c r="H20" s="84"/>
    </row>
    <row r="21" spans="1:9" s="19" customFormat="1" ht="20.25" x14ac:dyDescent="0.2">
      <c r="A21"/>
      <c r="B21" s="103">
        <f t="shared" ref="B21:B28" si="0">+B20+0.01</f>
        <v>1.02</v>
      </c>
      <c r="C21" s="81" t="s">
        <v>26</v>
      </c>
      <c r="D21" s="82">
        <v>1.58</v>
      </c>
      <c r="E21" s="77" t="s">
        <v>25</v>
      </c>
      <c r="F21" s="79"/>
      <c r="G21" s="79"/>
      <c r="H21" s="84"/>
      <c r="I21"/>
    </row>
    <row r="22" spans="1:9" ht="44.25" customHeight="1" x14ac:dyDescent="0.2">
      <c r="B22" s="103">
        <f t="shared" si="0"/>
        <v>1.03</v>
      </c>
      <c r="C22" s="81" t="s">
        <v>27</v>
      </c>
      <c r="D22" s="86">
        <v>50</v>
      </c>
      <c r="E22" s="77" t="s">
        <v>30</v>
      </c>
      <c r="F22" s="79"/>
      <c r="G22" s="79"/>
      <c r="H22" s="78"/>
    </row>
    <row r="23" spans="1:9" ht="20.25" x14ac:dyDescent="0.2">
      <c r="B23" s="103">
        <f t="shared" si="0"/>
        <v>1.04</v>
      </c>
      <c r="C23" s="107" t="s">
        <v>28</v>
      </c>
      <c r="D23" s="86">
        <v>3.15</v>
      </c>
      <c r="E23" s="77" t="s">
        <v>25</v>
      </c>
      <c r="F23" s="79"/>
      <c r="G23" s="79"/>
      <c r="H23" s="78"/>
    </row>
    <row r="24" spans="1:9" ht="20.25" x14ac:dyDescent="0.2">
      <c r="B24" s="103">
        <f t="shared" si="0"/>
        <v>1.05</v>
      </c>
      <c r="C24" s="107" t="s">
        <v>29</v>
      </c>
      <c r="D24" s="86">
        <v>5.96</v>
      </c>
      <c r="E24" s="77" t="s">
        <v>25</v>
      </c>
      <c r="F24" s="79"/>
      <c r="G24" s="79"/>
      <c r="H24" s="78"/>
    </row>
    <row r="25" spans="1:9" s="74" customFormat="1" ht="47.25" customHeight="1" x14ac:dyDescent="0.2">
      <c r="A25"/>
      <c r="B25" s="103">
        <f t="shared" si="0"/>
        <v>1.06</v>
      </c>
      <c r="C25" s="104" t="s">
        <v>31</v>
      </c>
      <c r="D25" s="86">
        <v>49</v>
      </c>
      <c r="E25" s="105" t="s">
        <v>30</v>
      </c>
      <c r="F25" s="106"/>
      <c r="G25" s="79"/>
      <c r="H25" s="87"/>
      <c r="I25"/>
    </row>
    <row r="26" spans="1:9" s="74" customFormat="1" ht="40.5" x14ac:dyDescent="0.2">
      <c r="A26"/>
      <c r="B26" s="103">
        <f t="shared" si="0"/>
        <v>1.07</v>
      </c>
      <c r="C26" s="104" t="s">
        <v>32</v>
      </c>
      <c r="D26" s="86">
        <v>35</v>
      </c>
      <c r="E26" s="105" t="s">
        <v>33</v>
      </c>
      <c r="F26" s="106"/>
      <c r="G26" s="79"/>
      <c r="H26" s="87"/>
      <c r="I26"/>
    </row>
    <row r="27" spans="1:9" s="74" customFormat="1" ht="39" customHeight="1" x14ac:dyDescent="0.2">
      <c r="A27"/>
      <c r="B27" s="103">
        <f t="shared" si="0"/>
        <v>1.08</v>
      </c>
      <c r="C27" s="104" t="s">
        <v>34</v>
      </c>
      <c r="D27" s="86">
        <v>4.9000000000000004</v>
      </c>
      <c r="E27" s="105" t="s">
        <v>25</v>
      </c>
      <c r="F27" s="106"/>
      <c r="G27" s="79">
        <f t="shared" ref="G27:G28" si="1">+D27*F27</f>
        <v>0</v>
      </c>
      <c r="H27" s="87"/>
      <c r="I27"/>
    </row>
    <row r="28" spans="1:9" s="74" customFormat="1" ht="39" customHeight="1" x14ac:dyDescent="0.2">
      <c r="A28"/>
      <c r="B28" s="103">
        <f t="shared" si="0"/>
        <v>1.0900000000000001</v>
      </c>
      <c r="C28" s="104" t="s">
        <v>35</v>
      </c>
      <c r="D28" s="86">
        <v>1.58</v>
      </c>
      <c r="E28" s="105" t="s">
        <v>25</v>
      </c>
      <c r="F28" s="106"/>
      <c r="G28" s="79">
        <f t="shared" si="1"/>
        <v>0</v>
      </c>
      <c r="H28" s="87"/>
      <c r="I28"/>
    </row>
    <row r="29" spans="1:9" s="74" customFormat="1" ht="20.25" x14ac:dyDescent="0.2">
      <c r="A29"/>
      <c r="B29" s="108">
        <v>2</v>
      </c>
      <c r="C29" s="114" t="s">
        <v>23</v>
      </c>
      <c r="D29" s="109"/>
      <c r="E29" s="110"/>
      <c r="F29" s="111"/>
      <c r="G29" s="112"/>
      <c r="H29" s="113">
        <f>SUM(G30)</f>
        <v>0</v>
      </c>
      <c r="I29"/>
    </row>
    <row r="30" spans="1:9" s="145" customFormat="1" ht="39" customHeight="1" x14ac:dyDescent="0.2">
      <c r="A30" s="11"/>
      <c r="B30" s="115">
        <f>0.01+B29</f>
        <v>2.0099999999999998</v>
      </c>
      <c r="C30" s="140" t="s">
        <v>36</v>
      </c>
      <c r="D30" s="141">
        <v>1</v>
      </c>
      <c r="E30" s="142" t="s">
        <v>37</v>
      </c>
      <c r="F30" s="143"/>
      <c r="G30" s="79">
        <f>D30*F30</f>
        <v>0</v>
      </c>
      <c r="H30" s="144"/>
      <c r="I30" s="11"/>
    </row>
    <row r="31" spans="1:9" s="145" customFormat="1" ht="39" customHeight="1" x14ac:dyDescent="0.2">
      <c r="A31" s="11"/>
      <c r="B31" s="115">
        <f>0.01+B30</f>
        <v>2.0199999999999996</v>
      </c>
      <c r="C31" s="140" t="s">
        <v>38</v>
      </c>
      <c r="D31" s="141">
        <v>1</v>
      </c>
      <c r="E31" s="142" t="s">
        <v>39</v>
      </c>
      <c r="F31" s="143"/>
      <c r="G31" s="79">
        <f>D31*F31</f>
        <v>0</v>
      </c>
      <c r="H31" s="144"/>
      <c r="I31" s="11"/>
    </row>
    <row r="32" spans="1:9" s="74" customFormat="1" ht="20.25" x14ac:dyDescent="0.2">
      <c r="A32"/>
      <c r="B32" s="85">
        <v>3</v>
      </c>
      <c r="C32" s="32" t="s">
        <v>41</v>
      </c>
      <c r="D32" s="51"/>
      <c r="E32" s="29"/>
      <c r="F32" s="83"/>
      <c r="G32" s="73"/>
      <c r="H32" s="41">
        <f>SUM(G33)</f>
        <v>0</v>
      </c>
      <c r="I32"/>
    </row>
    <row r="33" spans="1:10" s="74" customFormat="1" ht="20.25" x14ac:dyDescent="0.2">
      <c r="A33"/>
      <c r="B33" s="103">
        <f>0.01+B32</f>
        <v>3.01</v>
      </c>
      <c r="C33" s="75" t="s">
        <v>40</v>
      </c>
      <c r="D33" s="76">
        <v>1</v>
      </c>
      <c r="E33" s="77" t="s">
        <v>39</v>
      </c>
      <c r="F33" s="101"/>
      <c r="G33" s="79">
        <f>D33*F33</f>
        <v>0</v>
      </c>
      <c r="H33" s="102"/>
      <c r="I33"/>
    </row>
    <row r="34" spans="1:10" ht="21" thickBot="1" x14ac:dyDescent="0.35">
      <c r="B34" s="131"/>
      <c r="C34" s="132" t="s">
        <v>6</v>
      </c>
      <c r="D34" s="133"/>
      <c r="E34" s="134"/>
      <c r="F34" s="135"/>
      <c r="G34" s="136"/>
      <c r="H34" s="137">
        <f>SUM(H19:H33)</f>
        <v>0</v>
      </c>
    </row>
    <row r="35" spans="1:10" s="74" customFormat="1" ht="18" x14ac:dyDescent="0.25">
      <c r="A35"/>
      <c r="B35" s="5"/>
      <c r="C35" s="9"/>
      <c r="D35" s="40"/>
      <c r="E35" s="5"/>
      <c r="F35" s="5"/>
      <c r="G35" s="5"/>
      <c r="H35" s="6"/>
      <c r="I35"/>
    </row>
    <row r="36" spans="1:10" ht="18.75" thickBot="1" x14ac:dyDescent="0.3">
      <c r="C36" s="9"/>
      <c r="D36" s="40"/>
      <c r="E36" s="5"/>
      <c r="F36" s="5"/>
      <c r="G36" s="5"/>
      <c r="H36" s="6"/>
    </row>
    <row r="37" spans="1:10" ht="21" thickBot="1" x14ac:dyDescent="0.35">
      <c r="C37" s="120" t="s">
        <v>8</v>
      </c>
      <c r="D37" s="121"/>
      <c r="E37" s="121"/>
      <c r="F37" s="122">
        <f>+H34</f>
        <v>0</v>
      </c>
      <c r="G37" s="54"/>
      <c r="H37" s="55"/>
    </row>
    <row r="38" spans="1:10" ht="20.25" x14ac:dyDescent="0.3">
      <c r="C38" s="95" t="s">
        <v>42</v>
      </c>
      <c r="D38" s="72">
        <v>2</v>
      </c>
      <c r="E38" s="146" t="s">
        <v>10</v>
      </c>
      <c r="F38" s="90">
        <f>H34*2%</f>
        <v>0</v>
      </c>
      <c r="G38" s="54"/>
      <c r="H38" s="55"/>
    </row>
    <row r="39" spans="1:10" s="20" customFormat="1" ht="20.25" x14ac:dyDescent="0.3">
      <c r="B39" s="57"/>
      <c r="C39" s="95" t="s">
        <v>14</v>
      </c>
      <c r="D39" s="72">
        <v>10</v>
      </c>
      <c r="E39" s="80" t="s">
        <v>10</v>
      </c>
      <c r="F39" s="90">
        <f>H34*10%</f>
        <v>0</v>
      </c>
      <c r="G39" s="54"/>
      <c r="H39" s="55"/>
      <c r="I39"/>
      <c r="J39" s="49"/>
    </row>
    <row r="40" spans="1:10" s="74" customFormat="1" ht="20.25" x14ac:dyDescent="0.3">
      <c r="A40"/>
      <c r="B40" s="57"/>
      <c r="C40" s="96" t="s">
        <v>12</v>
      </c>
      <c r="D40" s="31"/>
      <c r="E40" s="80"/>
      <c r="F40" s="91">
        <f>SUM(F38:F39)+H34</f>
        <v>0</v>
      </c>
      <c r="G40" s="54"/>
      <c r="H40" s="55"/>
      <c r="I40"/>
    </row>
    <row r="41" spans="1:10" s="74" customFormat="1" ht="21" thickBot="1" x14ac:dyDescent="0.35">
      <c r="A41"/>
      <c r="B41" s="57"/>
      <c r="C41" s="97" t="s">
        <v>16</v>
      </c>
      <c r="D41" s="92">
        <v>18</v>
      </c>
      <c r="E41" s="93" t="s">
        <v>10</v>
      </c>
      <c r="F41" s="94">
        <f>((F40)*10%)*18%</f>
        <v>0</v>
      </c>
      <c r="G41"/>
      <c r="H41" s="4"/>
      <c r="I41"/>
    </row>
    <row r="42" spans="1:10" s="74" customFormat="1" ht="21" thickBot="1" x14ac:dyDescent="0.35">
      <c r="A42"/>
      <c r="B42" s="57"/>
      <c r="C42" s="64"/>
      <c r="D42" s="58"/>
      <c r="E42" s="53"/>
      <c r="F42" s="60"/>
      <c r="G42"/>
      <c r="H42" s="4"/>
      <c r="I42"/>
    </row>
    <row r="43" spans="1:10" s="74" customFormat="1" ht="21" thickBot="1" x14ac:dyDescent="0.35">
      <c r="A43"/>
      <c r="B43" s="57"/>
      <c r="C43" s="127" t="s">
        <v>11</v>
      </c>
      <c r="D43" s="128"/>
      <c r="E43" s="129"/>
      <c r="F43" s="130">
        <f>+F41+F40</f>
        <v>0</v>
      </c>
      <c r="G43"/>
      <c r="H43" s="4"/>
      <c r="I43"/>
    </row>
    <row r="44" spans="1:10" ht="20.25" x14ac:dyDescent="0.3">
      <c r="B44" s="57"/>
      <c r="C44" s="66"/>
      <c r="D44" s="67"/>
      <c r="E44" s="65"/>
      <c r="F44" s="68"/>
      <c r="H44" s="4"/>
    </row>
    <row r="45" spans="1:10" s="74" customFormat="1" ht="18.75" thickBot="1" x14ac:dyDescent="0.3">
      <c r="A45"/>
      <c r="B45" s="57"/>
      <c r="C45" s="61"/>
      <c r="D45" s="62"/>
      <c r="E45" s="53"/>
      <c r="F45" s="63"/>
      <c r="G45"/>
      <c r="H45" s="4"/>
      <c r="I45"/>
    </row>
    <row r="46" spans="1:10" s="74" customFormat="1" ht="21" thickBot="1" x14ac:dyDescent="0.35">
      <c r="A46"/>
      <c r="B46" s="100"/>
      <c r="C46" s="123" t="s">
        <v>9</v>
      </c>
      <c r="D46" s="124"/>
      <c r="E46" s="125"/>
      <c r="F46" s="126">
        <f>+F43</f>
        <v>0</v>
      </c>
      <c r="G46" s="98"/>
      <c r="H46" s="99"/>
      <c r="I46"/>
    </row>
    <row r="47" spans="1:10" s="74" customFormat="1" x14ac:dyDescent="0.2">
      <c r="A47"/>
      <c r="B47" s="2"/>
      <c r="C47" s="2"/>
      <c r="D47" s="40"/>
      <c r="E47" s="7"/>
      <c r="F47" s="5"/>
      <c r="G47" s="5"/>
      <c r="H47" s="6"/>
      <c r="I47"/>
    </row>
    <row r="48" spans="1:10" s="74" customFormat="1" x14ac:dyDescent="0.2">
      <c r="A48"/>
      <c r="B48" s="2"/>
      <c r="C48" s="2"/>
      <c r="D48" s="40"/>
      <c r="E48" s="7"/>
      <c r="F48" s="5"/>
      <c r="G48" s="5"/>
      <c r="H48" s="6"/>
      <c r="I48"/>
    </row>
    <row r="49" spans="1:9" s="74" customFormat="1" x14ac:dyDescent="0.2">
      <c r="A49"/>
      <c r="B49" s="2"/>
      <c r="C49" s="2"/>
      <c r="D49" s="40"/>
      <c r="E49" s="7"/>
      <c r="F49" s="5"/>
      <c r="G49" s="5"/>
      <c r="H49" s="6"/>
      <c r="I49"/>
    </row>
    <row r="50" spans="1:9" s="74" customFormat="1" x14ac:dyDescent="0.2">
      <c r="A50"/>
      <c r="B50" s="2"/>
      <c r="C50" s="2"/>
      <c r="D50" s="40"/>
      <c r="E50" s="7"/>
      <c r="F50" s="5"/>
      <c r="G50" s="5"/>
      <c r="H50" s="6"/>
      <c r="I50"/>
    </row>
    <row r="51" spans="1:9" s="74" customFormat="1" x14ac:dyDescent="0.2">
      <c r="A51"/>
      <c r="B51" s="2"/>
      <c r="C51" s="2"/>
      <c r="D51" s="40"/>
      <c r="E51" s="7"/>
      <c r="F51" s="5"/>
      <c r="G51" s="5"/>
      <c r="H51" s="6"/>
      <c r="I51"/>
    </row>
    <row r="52" spans="1:9" s="74" customFormat="1" ht="13.5" customHeight="1" x14ac:dyDescent="0.2">
      <c r="A52"/>
      <c r="B52" s="2"/>
      <c r="C52" s="2"/>
      <c r="D52" s="40"/>
      <c r="E52" s="7"/>
      <c r="F52" s="5"/>
      <c r="G52" s="5"/>
      <c r="H52" s="6"/>
      <c r="I52"/>
    </row>
    <row r="53" spans="1:9" s="74" customFormat="1" ht="13.5" customHeight="1" x14ac:dyDescent="0.2">
      <c r="A53"/>
      <c r="B53" s="11"/>
      <c r="C53"/>
      <c r="D53"/>
      <c r="E53"/>
      <c r="F53"/>
      <c r="G53"/>
      <c r="H53"/>
      <c r="I53"/>
    </row>
    <row r="54" spans="1:9" s="74" customFormat="1" ht="41.25" customHeight="1" x14ac:dyDescent="0.2">
      <c r="A54"/>
      <c r="B54"/>
      <c r="C54" t="s">
        <v>19</v>
      </c>
      <c r="D54"/>
      <c r="E54"/>
      <c r="F54" s="147" t="s">
        <v>19</v>
      </c>
      <c r="G54" s="147"/>
      <c r="H54" s="147"/>
      <c r="I54"/>
    </row>
    <row r="55" spans="1:9" s="74" customFormat="1" ht="6" customHeight="1" x14ac:dyDescent="0.2">
      <c r="A55"/>
      <c r="B55"/>
      <c r="C55"/>
      <c r="D55"/>
      <c r="E55"/>
      <c r="F55"/>
      <c r="G55"/>
      <c r="H55"/>
      <c r="I55"/>
    </row>
    <row r="56" spans="1:9" s="74" customFormat="1" ht="24" customHeight="1" x14ac:dyDescent="0.25">
      <c r="A56"/>
      <c r="B56"/>
      <c r="C56" s="138" t="s">
        <v>20</v>
      </c>
      <c r="D56"/>
      <c r="E56"/>
      <c r="F56"/>
      <c r="G56" s="138" t="s">
        <v>21</v>
      </c>
      <c r="H56"/>
      <c r="I56"/>
    </row>
    <row r="57" spans="1:9" s="74" customFormat="1" ht="27" customHeight="1" x14ac:dyDescent="0.3">
      <c r="A57"/>
      <c r="B57"/>
      <c r="C57" s="139"/>
      <c r="D57"/>
      <c r="E57"/>
      <c r="F57"/>
      <c r="G57" s="139"/>
      <c r="H57"/>
      <c r="I57"/>
    </row>
    <row r="58" spans="1:9" s="74" customFormat="1" ht="18" customHeight="1" x14ac:dyDescent="0.25">
      <c r="A58"/>
      <c r="B58"/>
      <c r="C58" s="138"/>
      <c r="D58"/>
      <c r="E58"/>
      <c r="F58"/>
      <c r="G58" s="138"/>
      <c r="H58"/>
      <c r="I58"/>
    </row>
    <row r="59" spans="1:9" ht="27" customHeight="1" x14ac:dyDescent="0.2">
      <c r="D59"/>
    </row>
    <row r="60" spans="1:9" ht="27" customHeight="1" x14ac:dyDescent="0.2">
      <c r="D60"/>
    </row>
    <row r="61" spans="1:9" s="74" customFormat="1" ht="13.5" customHeight="1" x14ac:dyDescent="0.2">
      <c r="A61"/>
      <c r="B61"/>
      <c r="C61"/>
      <c r="D61"/>
      <c r="E61"/>
      <c r="F61"/>
      <c r="G61"/>
      <c r="H61"/>
      <c r="I61"/>
    </row>
    <row r="62" spans="1:9" s="74" customFormat="1" x14ac:dyDescent="0.2">
      <c r="A62"/>
      <c r="B62"/>
      <c r="C62"/>
      <c r="D62"/>
      <c r="E62"/>
      <c r="F62"/>
      <c r="G62"/>
      <c r="H62"/>
      <c r="I62"/>
    </row>
    <row r="63" spans="1:9" s="74" customFormat="1" ht="1.5" customHeight="1" x14ac:dyDescent="0.2">
      <c r="A63"/>
      <c r="B63"/>
      <c r="C63"/>
      <c r="D63"/>
      <c r="E63"/>
      <c r="F63"/>
      <c r="G63"/>
      <c r="H63"/>
      <c r="I63"/>
    </row>
    <row r="64" spans="1:9" x14ac:dyDescent="0.2">
      <c r="D64"/>
    </row>
    <row r="65" spans="2:8" ht="20.25" x14ac:dyDescent="0.3">
      <c r="B65" s="35"/>
      <c r="C65" s="34"/>
      <c r="D65" s="43"/>
      <c r="E65" s="3"/>
      <c r="H65" s="4"/>
    </row>
    <row r="66" spans="2:8" ht="20.25" x14ac:dyDescent="0.3">
      <c r="B66" s="35"/>
      <c r="C66" s="35"/>
      <c r="D66" s="43"/>
      <c r="E66" s="3"/>
      <c r="H66" s="4"/>
    </row>
    <row r="67" spans="2:8" ht="20.25" x14ac:dyDescent="0.3">
      <c r="B67" s="35"/>
      <c r="C67" s="34"/>
      <c r="D67" s="43"/>
      <c r="E67" s="3"/>
      <c r="H67" s="4"/>
    </row>
    <row r="68" spans="2:8" ht="20.25" x14ac:dyDescent="0.3">
      <c r="B68" s="35"/>
      <c r="C68" s="34"/>
      <c r="D68" s="43"/>
      <c r="E68" s="3"/>
      <c r="H68" s="4"/>
    </row>
    <row r="69" spans="2:8" s="74" customFormat="1" ht="20.25" x14ac:dyDescent="0.3">
      <c r="B69" s="35"/>
      <c r="C69" s="34"/>
      <c r="D69" s="43"/>
      <c r="E69" s="3"/>
      <c r="F69"/>
      <c r="G69"/>
      <c r="H69" s="4"/>
    </row>
    <row r="70" spans="2:8" s="74" customFormat="1" ht="63" customHeight="1" x14ac:dyDescent="0.3">
      <c r="B70" s="35"/>
      <c r="C70" s="34"/>
      <c r="D70" s="43"/>
      <c r="E70" s="3"/>
      <c r="F70"/>
      <c r="G70"/>
      <c r="H70" s="4"/>
    </row>
    <row r="71" spans="2:8" ht="20.25" x14ac:dyDescent="0.3">
      <c r="B71" s="34"/>
      <c r="C71" s="42"/>
      <c r="D71" s="43"/>
      <c r="E71" s="3"/>
      <c r="H71" s="4"/>
    </row>
    <row r="72" spans="2:8" s="74" customFormat="1" ht="20.25" x14ac:dyDescent="0.3">
      <c r="B72" s="44"/>
      <c r="C72" s="52"/>
      <c r="D72" s="45"/>
      <c r="E72" s="27"/>
      <c r="F72" s="27"/>
      <c r="G72" s="27"/>
      <c r="H72" s="28"/>
    </row>
    <row r="73" spans="2:8" s="74" customFormat="1" ht="26.25" customHeight="1" x14ac:dyDescent="0.3">
      <c r="B73"/>
      <c r="C73" s="52"/>
      <c r="D73" s="43"/>
      <c r="E73" s="3"/>
      <c r="F73"/>
      <c r="G73"/>
      <c r="H73" s="4"/>
    </row>
    <row r="74" spans="2:8" ht="18" x14ac:dyDescent="0.25">
      <c r="B74" s="8"/>
      <c r="D74" s="43"/>
      <c r="E74" s="3"/>
      <c r="H74" s="4"/>
    </row>
    <row r="75" spans="2:8" ht="23.25" x14ac:dyDescent="0.35">
      <c r="C75" s="36"/>
      <c r="D75" s="43"/>
      <c r="E75" s="3"/>
      <c r="H75" s="4"/>
    </row>
    <row r="76" spans="2:8" ht="14.25" x14ac:dyDescent="0.2">
      <c r="C76" s="33"/>
      <c r="D76" s="43"/>
      <c r="E76" s="3"/>
      <c r="H76" s="4"/>
    </row>
    <row r="77" spans="2:8" ht="14.25" x14ac:dyDescent="0.2">
      <c r="C77" s="33"/>
      <c r="D77" s="43"/>
      <c r="E77" s="3"/>
      <c r="H77" s="4"/>
    </row>
    <row r="78" spans="2:8" x14ac:dyDescent="0.2">
      <c r="D78" s="43"/>
      <c r="E78" s="3"/>
      <c r="H78" s="4"/>
    </row>
    <row r="79" spans="2:8" ht="46.5" x14ac:dyDescent="0.7">
      <c r="D79" s="71"/>
      <c r="E79" s="3"/>
      <c r="H79" s="4"/>
    </row>
    <row r="80" spans="2:8" x14ac:dyDescent="0.2">
      <c r="D80" s="43"/>
      <c r="E80" s="3"/>
      <c r="H80" s="4"/>
    </row>
    <row r="81" spans="2:10" x14ac:dyDescent="0.2">
      <c r="D81" s="43"/>
      <c r="E81" s="3"/>
      <c r="H81" s="4"/>
    </row>
    <row r="82" spans="2:10" s="74" customFormat="1" x14ac:dyDescent="0.2">
      <c r="B82"/>
      <c r="C82"/>
      <c r="D82" s="43"/>
      <c r="E82" s="3"/>
      <c r="F82"/>
      <c r="G82"/>
      <c r="H82" s="4"/>
    </row>
    <row r="83" spans="2:10" ht="63.75" customHeight="1" x14ac:dyDescent="0.2">
      <c r="D83" s="43"/>
      <c r="E83" s="3"/>
      <c r="H83" s="4"/>
    </row>
    <row r="84" spans="2:10" x14ac:dyDescent="0.2">
      <c r="D84" s="43"/>
      <c r="E84" s="3"/>
      <c r="H84" s="4"/>
    </row>
    <row r="85" spans="2:10" x14ac:dyDescent="0.2">
      <c r="D85" s="43"/>
      <c r="E85" s="3"/>
      <c r="H85" s="4"/>
    </row>
    <row r="86" spans="2:10" x14ac:dyDescent="0.2">
      <c r="D86" s="43"/>
      <c r="E86" s="3"/>
      <c r="H86" s="4"/>
    </row>
    <row r="87" spans="2:10" x14ac:dyDescent="0.2">
      <c r="D87" s="43"/>
      <c r="E87" s="3"/>
      <c r="H87" s="4"/>
    </row>
    <row r="88" spans="2:10" x14ac:dyDescent="0.2">
      <c r="D88" s="43"/>
      <c r="E88" s="3"/>
      <c r="H88" s="4"/>
    </row>
    <row r="89" spans="2:10" x14ac:dyDescent="0.2">
      <c r="D89" s="43"/>
      <c r="E89" s="3"/>
      <c r="H89" s="4"/>
    </row>
    <row r="90" spans="2:10" x14ac:dyDescent="0.2">
      <c r="D90" s="43"/>
      <c r="E90" s="3"/>
      <c r="H90" s="4"/>
    </row>
    <row r="91" spans="2:10" x14ac:dyDescent="0.2">
      <c r="D91" s="43"/>
      <c r="E91" s="3"/>
      <c r="H91" s="4"/>
    </row>
    <row r="92" spans="2:10" x14ac:dyDescent="0.2">
      <c r="C92" s="14"/>
      <c r="D92" s="43"/>
      <c r="E92" s="15"/>
      <c r="F92" s="14"/>
      <c r="G92" s="14"/>
      <c r="H92" s="4"/>
    </row>
    <row r="93" spans="2:10" s="74" customFormat="1" ht="15" x14ac:dyDescent="0.2">
      <c r="B93"/>
      <c r="C93" s="16"/>
      <c r="D93" s="46"/>
      <c r="E93" s="47"/>
      <c r="F93" s="17"/>
      <c r="G93" s="18"/>
      <c r="H93" s="4"/>
    </row>
    <row r="94" spans="2:10" ht="15" x14ac:dyDescent="0.2">
      <c r="C94" s="16"/>
      <c r="D94" s="48"/>
      <c r="E94" s="47"/>
      <c r="F94" s="17"/>
      <c r="G94" s="18"/>
      <c r="H94" s="4"/>
    </row>
    <row r="95" spans="2:10" ht="15" x14ac:dyDescent="0.2">
      <c r="C95" s="16"/>
      <c r="D95" s="48"/>
      <c r="E95" s="47"/>
      <c r="F95" s="17"/>
      <c r="G95" s="18"/>
      <c r="H95" s="4"/>
    </row>
    <row r="96" spans="2:10" s="20" customFormat="1" ht="20.25" x14ac:dyDescent="0.3">
      <c r="B96"/>
      <c r="C96" s="16"/>
      <c r="D96" s="48"/>
      <c r="E96" s="47"/>
      <c r="F96" s="17"/>
      <c r="G96" s="18"/>
      <c r="H96" s="4"/>
      <c r="I96" s="49"/>
      <c r="J96" s="49"/>
    </row>
    <row r="97" spans="2:11" s="20" customFormat="1" ht="18.75" customHeight="1" x14ac:dyDescent="0.3">
      <c r="B97"/>
      <c r="C97" s="16"/>
      <c r="D97" s="48"/>
      <c r="E97" s="47"/>
      <c r="F97" s="17"/>
      <c r="G97" s="18"/>
      <c r="H97" s="4"/>
      <c r="I97" s="49"/>
      <c r="J97" s="49"/>
    </row>
    <row r="98" spans="2:11" s="20" customFormat="1" ht="20.25" x14ac:dyDescent="0.3">
      <c r="B98"/>
      <c r="C98" s="16"/>
      <c r="D98" s="48"/>
      <c r="E98" s="47"/>
      <c r="F98" s="17"/>
      <c r="G98" s="18"/>
      <c r="H98" s="4"/>
      <c r="I98" s="49"/>
      <c r="J98" s="49"/>
    </row>
    <row r="99" spans="2:11" s="20" customFormat="1" ht="27" customHeight="1" x14ac:dyDescent="0.3">
      <c r="B99"/>
      <c r="C99" s="16"/>
      <c r="D99" s="48"/>
      <c r="E99" s="47"/>
      <c r="F99" s="17"/>
      <c r="G99" s="18"/>
      <c r="H99" s="4"/>
      <c r="K99" s="50"/>
    </row>
    <row r="100" spans="2:11" ht="21.75" customHeight="1" x14ac:dyDescent="0.2">
      <c r="C100" s="16"/>
      <c r="D100" s="48"/>
      <c r="E100" s="47"/>
      <c r="F100" s="17"/>
      <c r="G100" s="18"/>
      <c r="H100" s="4"/>
    </row>
    <row r="101" spans="2:11" ht="27.75" customHeight="1" x14ac:dyDescent="0.2">
      <c r="C101" s="16"/>
      <c r="D101" s="48"/>
      <c r="E101" s="47"/>
      <c r="F101" s="17"/>
      <c r="G101" s="18"/>
      <c r="H101" s="4"/>
    </row>
    <row r="102" spans="2:11" ht="15.75" x14ac:dyDescent="0.25">
      <c r="C102" s="16"/>
      <c r="D102" s="48"/>
      <c r="E102" s="47"/>
      <c r="F102" s="17"/>
      <c r="G102" s="18"/>
      <c r="H102" s="4"/>
      <c r="J102" s="21"/>
    </row>
    <row r="103" spans="2:11" ht="15.75" x14ac:dyDescent="0.25">
      <c r="C103" s="16"/>
      <c r="D103" s="48"/>
      <c r="E103" s="47"/>
      <c r="F103" s="17"/>
      <c r="G103" s="18"/>
      <c r="H103" s="4"/>
      <c r="J103" s="21"/>
    </row>
    <row r="104" spans="2:11" ht="15" x14ac:dyDescent="0.2">
      <c r="C104" s="16"/>
      <c r="D104" s="48"/>
      <c r="E104" s="47"/>
      <c r="F104" s="17"/>
      <c r="G104" s="18"/>
      <c r="H104" s="4"/>
      <c r="I104" s="56"/>
    </row>
    <row r="105" spans="2:11" ht="15" x14ac:dyDescent="0.2">
      <c r="C105" s="16"/>
      <c r="D105" s="48"/>
      <c r="E105" s="47"/>
      <c r="F105" s="17"/>
      <c r="G105" s="18"/>
      <c r="H105" s="4"/>
      <c r="I105" s="56"/>
    </row>
    <row r="106" spans="2:11" ht="15" x14ac:dyDescent="0.2">
      <c r="C106" s="16"/>
      <c r="D106" s="48"/>
      <c r="E106" s="47"/>
      <c r="F106" s="17"/>
      <c r="G106" s="18"/>
      <c r="H106" s="4"/>
      <c r="I106" s="56"/>
    </row>
    <row r="107" spans="2:11" ht="15" x14ac:dyDescent="0.2">
      <c r="C107" s="16"/>
      <c r="D107" s="48"/>
      <c r="E107" s="47"/>
      <c r="F107" s="17"/>
      <c r="G107" s="18"/>
      <c r="H107" s="4"/>
      <c r="I107" s="56"/>
    </row>
    <row r="108" spans="2:11" ht="15" x14ac:dyDescent="0.2">
      <c r="C108" s="16"/>
      <c r="D108" s="48"/>
      <c r="E108" s="47"/>
      <c r="F108" s="17"/>
      <c r="G108" s="18"/>
      <c r="H108" s="4"/>
      <c r="I108" s="56"/>
    </row>
    <row r="109" spans="2:11" ht="15" x14ac:dyDescent="0.2">
      <c r="C109" s="16"/>
      <c r="D109" s="48"/>
      <c r="E109" s="47"/>
      <c r="F109" s="17"/>
      <c r="G109" s="18"/>
      <c r="H109" s="4"/>
      <c r="I109" s="56"/>
    </row>
    <row r="110" spans="2:11" x14ac:dyDescent="0.2">
      <c r="C110" s="14"/>
      <c r="D110" s="43"/>
      <c r="E110" s="15"/>
      <c r="F110" s="14"/>
      <c r="G110" s="14"/>
      <c r="H110" s="4"/>
      <c r="I110" s="56"/>
    </row>
    <row r="111" spans="2:11" x14ac:dyDescent="0.2">
      <c r="C111" s="14"/>
      <c r="D111" s="43"/>
      <c r="E111" s="15"/>
      <c r="F111" s="14"/>
      <c r="G111" s="14"/>
      <c r="H111" s="4"/>
      <c r="I111" s="56"/>
    </row>
    <row r="112" spans="2:11" x14ac:dyDescent="0.2">
      <c r="C112" s="14"/>
      <c r="D112" s="43"/>
      <c r="E112" s="15"/>
      <c r="F112" s="14"/>
      <c r="G112" s="14"/>
      <c r="H112" s="4"/>
      <c r="I112" s="56"/>
    </row>
    <row r="113" spans="2:9" x14ac:dyDescent="0.2">
      <c r="C113" s="14"/>
      <c r="D113" s="43"/>
      <c r="E113" s="15"/>
      <c r="F113" s="14"/>
      <c r="G113" s="14"/>
      <c r="H113" s="4"/>
      <c r="I113" s="56"/>
    </row>
    <row r="114" spans="2:9" x14ac:dyDescent="0.2">
      <c r="C114" s="14"/>
      <c r="D114" s="43"/>
      <c r="E114" s="15"/>
      <c r="F114" s="14"/>
      <c r="G114" s="14"/>
      <c r="H114" s="4"/>
      <c r="I114" s="59"/>
    </row>
    <row r="115" spans="2:9" x14ac:dyDescent="0.2">
      <c r="C115" s="14"/>
      <c r="D115" s="43"/>
      <c r="E115" s="15"/>
      <c r="F115" s="14"/>
      <c r="G115" s="14"/>
      <c r="H115" s="4"/>
      <c r="I115" s="59"/>
    </row>
    <row r="116" spans="2:9" x14ac:dyDescent="0.2">
      <c r="C116" s="14"/>
      <c r="D116" s="43"/>
      <c r="E116" s="15"/>
      <c r="F116" s="14"/>
      <c r="G116" s="14"/>
      <c r="H116" s="4"/>
      <c r="I116" s="59"/>
    </row>
    <row r="117" spans="2:9" x14ac:dyDescent="0.2">
      <c r="C117" s="14"/>
      <c r="D117" s="43"/>
      <c r="E117" s="15"/>
      <c r="F117" s="14"/>
      <c r="G117" s="14"/>
      <c r="H117" s="4"/>
      <c r="I117" s="59"/>
    </row>
    <row r="118" spans="2:9" x14ac:dyDescent="0.2">
      <c r="C118" s="14"/>
      <c r="D118" s="43"/>
      <c r="E118" s="15"/>
      <c r="F118" s="14"/>
      <c r="G118" s="14"/>
      <c r="H118" s="4"/>
      <c r="I118" s="59"/>
    </row>
    <row r="119" spans="2:9" s="24" customFormat="1" ht="20.25" x14ac:dyDescent="0.3">
      <c r="B119"/>
      <c r="C119"/>
      <c r="D119" s="43"/>
      <c r="E119" s="3"/>
      <c r="F119"/>
      <c r="G119"/>
      <c r="H119" s="4"/>
    </row>
    <row r="120" spans="2:9" s="2" customFormat="1" x14ac:dyDescent="0.2">
      <c r="B120"/>
      <c r="C120"/>
      <c r="D120" s="43"/>
      <c r="E120" s="3"/>
      <c r="F120"/>
      <c r="G120"/>
      <c r="H120" s="4"/>
    </row>
    <row r="121" spans="2:9" x14ac:dyDescent="0.2">
      <c r="D121" s="43"/>
      <c r="E121" s="3"/>
      <c r="H121" s="4"/>
    </row>
    <row r="122" spans="2:9" x14ac:dyDescent="0.2">
      <c r="D122" s="43"/>
      <c r="E122" s="3"/>
      <c r="H122" s="4"/>
    </row>
    <row r="123" spans="2:9" x14ac:dyDescent="0.2">
      <c r="D123" s="43"/>
      <c r="E123" s="3"/>
      <c r="H123" s="4"/>
    </row>
    <row r="124" spans="2:9" x14ac:dyDescent="0.2">
      <c r="D124" s="43"/>
      <c r="E124" s="3"/>
      <c r="H124" s="4"/>
    </row>
    <row r="125" spans="2:9" x14ac:dyDescent="0.2">
      <c r="D125" s="43"/>
      <c r="E125" s="3"/>
      <c r="H125" s="4"/>
    </row>
    <row r="126" spans="2:9" x14ac:dyDescent="0.2">
      <c r="D126" s="43"/>
      <c r="E126" s="3"/>
      <c r="H126" s="4"/>
    </row>
    <row r="127" spans="2:9" x14ac:dyDescent="0.2">
      <c r="D127" s="43"/>
      <c r="E127" s="3"/>
      <c r="H127" s="4"/>
    </row>
    <row r="128" spans="2:9" x14ac:dyDescent="0.2">
      <c r="D128" s="43"/>
      <c r="E128" s="3"/>
      <c r="H128" s="4"/>
    </row>
    <row r="129" spans="2:8" x14ac:dyDescent="0.2">
      <c r="D129" s="43"/>
      <c r="E129" s="3"/>
      <c r="H129" s="4"/>
    </row>
    <row r="130" spans="2:8" x14ac:dyDescent="0.2">
      <c r="D130" s="43"/>
      <c r="E130" s="3"/>
      <c r="H130" s="4"/>
    </row>
    <row r="131" spans="2:8" ht="13.5" customHeight="1" x14ac:dyDescent="0.2">
      <c r="D131" s="43"/>
      <c r="E131" s="3"/>
      <c r="H131" s="4"/>
    </row>
    <row r="132" spans="2:8" x14ac:dyDescent="0.2">
      <c r="D132" s="43"/>
      <c r="E132" s="3"/>
      <c r="H132" s="4"/>
    </row>
    <row r="133" spans="2:8" s="27" customFormat="1" ht="18" x14ac:dyDescent="0.25">
      <c r="B133"/>
      <c r="C133"/>
      <c r="D133" s="43"/>
      <c r="E133" s="3"/>
      <c r="F133"/>
      <c r="G133"/>
      <c r="H133" s="4"/>
    </row>
    <row r="134" spans="2:8" x14ac:dyDescent="0.2">
      <c r="D134" s="43"/>
      <c r="E134" s="3"/>
      <c r="H134" s="4"/>
    </row>
    <row r="135" spans="2:8" ht="54" customHeight="1" x14ac:dyDescent="0.2">
      <c r="D135" s="43"/>
      <c r="E135" s="3"/>
      <c r="H135" s="4"/>
    </row>
    <row r="136" spans="2:8" ht="143.25" customHeight="1" x14ac:dyDescent="0.2">
      <c r="D136" s="43"/>
      <c r="E136" s="3"/>
      <c r="H136" s="4"/>
    </row>
    <row r="137" spans="2:8" x14ac:dyDescent="0.2">
      <c r="D137" s="43"/>
      <c r="E137" s="3"/>
      <c r="H137" s="4"/>
    </row>
    <row r="138" spans="2:8" x14ac:dyDescent="0.2">
      <c r="D138" s="43"/>
      <c r="E138" s="3"/>
      <c r="H138" s="4"/>
    </row>
    <row r="139" spans="2:8" x14ac:dyDescent="0.2">
      <c r="D139" s="43"/>
      <c r="E139" s="3"/>
      <c r="H139" s="4"/>
    </row>
    <row r="140" spans="2:8" ht="209.25" customHeight="1" x14ac:dyDescent="0.2">
      <c r="D140" s="43"/>
      <c r="E140" s="3"/>
      <c r="H140" s="4"/>
    </row>
    <row r="141" spans="2:8" ht="27" customHeight="1" x14ac:dyDescent="0.2">
      <c r="D141" s="43"/>
      <c r="E141" s="3"/>
      <c r="H141" s="4"/>
    </row>
    <row r="142" spans="2:8" ht="29.25" customHeight="1" x14ac:dyDescent="0.2">
      <c r="D142" s="43"/>
      <c r="E142" s="3"/>
      <c r="H142" s="4"/>
    </row>
    <row r="143" spans="2:8" s="1" customFormat="1" x14ac:dyDescent="0.2">
      <c r="B143"/>
      <c r="C143"/>
      <c r="D143" s="43"/>
      <c r="E143" s="3"/>
      <c r="F143"/>
      <c r="G143"/>
      <c r="H143" s="4"/>
    </row>
    <row r="144" spans="2:8" ht="21.75" customHeight="1" x14ac:dyDescent="0.2">
      <c r="D144" s="43"/>
      <c r="E144" s="3"/>
      <c r="H144" s="4"/>
    </row>
    <row r="145" spans="4:8" x14ac:dyDescent="0.2">
      <c r="D145" s="43"/>
      <c r="E145" s="3"/>
      <c r="H145" s="4"/>
    </row>
    <row r="146" spans="4:8" ht="29.25" customHeight="1" x14ac:dyDescent="0.2"/>
    <row r="147" spans="4:8" ht="35.25" customHeight="1" x14ac:dyDescent="0.2"/>
    <row r="148" spans="4:8" ht="36" customHeight="1" x14ac:dyDescent="0.2"/>
    <row r="150" spans="4:8" ht="32.25" customHeight="1" x14ac:dyDescent="0.2"/>
    <row r="151" spans="4:8" ht="36" customHeight="1" x14ac:dyDescent="0.2"/>
    <row r="152" spans="4:8" ht="36" customHeight="1" x14ac:dyDescent="0.2"/>
    <row r="153" spans="4:8" ht="32.25" customHeight="1" x14ac:dyDescent="0.2"/>
    <row r="154" spans="4:8" ht="32.25" customHeight="1" x14ac:dyDescent="0.2"/>
  </sheetData>
  <mergeCells count="7">
    <mergeCell ref="F54:H54"/>
    <mergeCell ref="B15:H15"/>
    <mergeCell ref="B16:H16"/>
    <mergeCell ref="G12:H12"/>
    <mergeCell ref="C13:D13"/>
    <mergeCell ref="G13:H13"/>
    <mergeCell ref="G14:H14"/>
  </mergeCells>
  <printOptions horizontalCentered="1"/>
  <pageMargins left="0.23622047244094491" right="0.23622047244094491" top="0.31496062992125984" bottom="0.51181102362204722" header="0.27559055118110237" footer="0.51181102362204722"/>
  <pageSetup scale="32" firstPageNumber="0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J26"/>
  <sheetViews>
    <sheetView workbookViewId="0">
      <selection activeCell="J7" sqref="J7:K11"/>
    </sheetView>
  </sheetViews>
  <sheetFormatPr baseColWidth="10" defaultRowHeight="12.75" x14ac:dyDescent="0.2"/>
  <sheetData>
    <row r="5" spans="5:10" x14ac:dyDescent="0.2">
      <c r="E5">
        <v>12.75</v>
      </c>
      <c r="H5">
        <v>1.7</v>
      </c>
    </row>
    <row r="6" spans="5:10" x14ac:dyDescent="0.2">
      <c r="E6">
        <v>12.75</v>
      </c>
      <c r="H6">
        <v>10.36</v>
      </c>
    </row>
    <row r="7" spans="5:10" x14ac:dyDescent="0.2">
      <c r="E7">
        <v>12.75</v>
      </c>
      <c r="H7">
        <f>SUM(H5:H6)</f>
        <v>12.059999999999999</v>
      </c>
      <c r="I7">
        <v>0.4</v>
      </c>
      <c r="J7">
        <f>+H7*I7</f>
        <v>4.8239999999999998</v>
      </c>
    </row>
    <row r="8" spans="5:10" x14ac:dyDescent="0.2">
      <c r="E8">
        <v>2.99</v>
      </c>
    </row>
    <row r="9" spans="5:10" x14ac:dyDescent="0.2">
      <c r="E9">
        <v>2.99</v>
      </c>
      <c r="H9">
        <v>4.3</v>
      </c>
    </row>
    <row r="10" spans="5:10" x14ac:dyDescent="0.2">
      <c r="E10">
        <v>2.99</v>
      </c>
      <c r="H10">
        <v>12.75</v>
      </c>
    </row>
    <row r="11" spans="5:10" x14ac:dyDescent="0.2">
      <c r="E11">
        <v>2.99</v>
      </c>
      <c r="H11">
        <f>SUM(H9:H10)</f>
        <v>17.05</v>
      </c>
      <c r="I11">
        <v>2.7</v>
      </c>
      <c r="J11">
        <f>+H11*I11</f>
        <v>46.035000000000004</v>
      </c>
    </row>
    <row r="12" spans="5:10" x14ac:dyDescent="0.2">
      <c r="E12">
        <v>3.1</v>
      </c>
    </row>
    <row r="13" spans="5:10" x14ac:dyDescent="0.2">
      <c r="E13">
        <v>2.2000000000000002</v>
      </c>
    </row>
    <row r="14" spans="5:10" x14ac:dyDescent="0.2">
      <c r="E14">
        <v>1.96</v>
      </c>
    </row>
    <row r="15" spans="5:10" x14ac:dyDescent="0.2">
      <c r="E15">
        <v>1</v>
      </c>
    </row>
    <row r="16" spans="5:10" x14ac:dyDescent="0.2">
      <c r="E16">
        <v>4.97</v>
      </c>
    </row>
    <row r="17" spans="5:7" x14ac:dyDescent="0.2">
      <c r="E17">
        <v>2.97</v>
      </c>
    </row>
    <row r="18" spans="5:7" x14ac:dyDescent="0.2">
      <c r="E18">
        <v>2.42</v>
      </c>
    </row>
    <row r="19" spans="5:7" x14ac:dyDescent="0.2">
      <c r="E19">
        <v>1.55</v>
      </c>
    </row>
    <row r="20" spans="5:7" x14ac:dyDescent="0.2">
      <c r="E20">
        <v>1.55</v>
      </c>
    </row>
    <row r="21" spans="5:7" x14ac:dyDescent="0.2">
      <c r="E21">
        <v>4.6900000000000004</v>
      </c>
    </row>
    <row r="22" spans="5:7" x14ac:dyDescent="0.2">
      <c r="E22">
        <v>3.53</v>
      </c>
    </row>
    <row r="23" spans="5:7" x14ac:dyDescent="0.2">
      <c r="E23">
        <v>1.68</v>
      </c>
    </row>
    <row r="24" spans="5:7" x14ac:dyDescent="0.2">
      <c r="E24">
        <v>0.9</v>
      </c>
    </row>
    <row r="25" spans="5:7" x14ac:dyDescent="0.2">
      <c r="E25">
        <v>0.9</v>
      </c>
    </row>
    <row r="26" spans="5:7" x14ac:dyDescent="0.2">
      <c r="E26">
        <f>SUM(E5:E25)</f>
        <v>83.630000000000024</v>
      </c>
      <c r="F26">
        <v>2.7</v>
      </c>
      <c r="G26">
        <f>+E26*F26</f>
        <v>225.80100000000007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</vt:lpstr>
      <vt:lpstr>Hoja1</vt:lpstr>
      <vt:lpstr>Presupuesto!Área_de_impresión</vt:lpstr>
      <vt:lpstr>Presupuesto!Excel_BuiltIn_Print_Area_1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Rijo</dc:creator>
  <cp:lastModifiedBy>Wanda Leiva</cp:lastModifiedBy>
  <cp:revision>1</cp:revision>
  <cp:lastPrinted>2020-10-21T20:41:42Z</cp:lastPrinted>
  <dcterms:created xsi:type="dcterms:W3CDTF">1996-10-14T23:33:28Z</dcterms:created>
  <dcterms:modified xsi:type="dcterms:W3CDTF">2021-08-23T13:57:10Z</dcterms:modified>
</cp:coreProperties>
</file>